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namie-lg-file01.namie.lg.local\fileserver\120 企画財政課\03 財政係\06　調査物一般\R5\済【3.21〆】令和4年度財政状況資料集の作成等について（1回目）\【財政状況資料集】_075477_浪江町_2022\"/>
    </mc:Choice>
  </mc:AlternateContent>
  <xr:revisionPtr revIDLastSave="0" documentId="13_ncr:1_{D7BA454C-9F66-46E9-B89E-1F0CE2C4997C}" xr6:coauthVersionLast="43" xr6:coauthVersionMax="43" xr10:uidLastSave="{00000000-0000-0000-0000-000000000000}"/>
  <bookViews>
    <workbookView xWindow="20370" yWindow="-4035" windowWidth="19440" windowHeight="1500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C36" i="10"/>
  <c r="CO35" i="10"/>
  <c r="AM35" i="10"/>
  <c r="CO34" i="10"/>
  <c r="BW34" i="10"/>
  <c r="BW35" i="10" s="1"/>
  <c r="BW36" i="10" s="1"/>
  <c r="BW37" i="10" s="1"/>
  <c r="BW38" i="10" s="1"/>
  <c r="BW39" i="10" s="1"/>
  <c r="BW40" i="10" s="1"/>
  <c r="BW41" i="10" s="1"/>
  <c r="BW42" i="10" s="1"/>
  <c r="C34" i="10"/>
  <c r="C35"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AM34" i="10"/>
</calcChain>
</file>

<file path=xl/sharedStrings.xml><?xml version="1.0" encoding="utf-8"?>
<sst xmlns="http://schemas.openxmlformats.org/spreadsheetml/2006/main" count="1088" uniqueCount="613">
  <si>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</si>
  <si>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</si>
  <si>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</si>
  <si>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</si>
  <si>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</si>
  <si>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</si>
  <si>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</si>
  <si>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</si>
  <si>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</si>
  <si>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</si>
  <si>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</si>
  <si>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</si>
  <si>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</si>
  <si>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</si>
  <si>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</si>
  <si>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</si>
  <si>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</si>
  <si>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</si>
  <si>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</si>
  <si>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</si>
  <si>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</si>
  <si>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</si>
  <si>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</si>
  <si>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</si>
  <si>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</si>
  <si>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</si>
  <si>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</si>
  <si>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</si>
  <si>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</si>
  <si>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</si>
  <si>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</si>
  <si>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</si>
  <si>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</si>
  <si>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</si>
  <si>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</si>
  <si>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</si>
  <si>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</si>
  <si>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</si>
  <si>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</si>
  <si>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</si>
  <si>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</si>
  <si>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</si>
  <si>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</si>
  <si>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</si>
  <si>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</si>
  <si>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</si>
  <si>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</si>
  <si>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</si>
  <si>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</si>
  <si>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</si>
  <si>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</si>
  <si>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</si>
  <si>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</si>
  <si>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</si>
  <si>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</si>
  <si>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</si>
  <si>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</si>
  <si>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</si>
  <si>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</si>
  <si>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</si>
  <si>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</si>
  <si>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</si>
  <si>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</si>
  <si>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</si>
  <si>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</si>
  <si>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</si>
  <si>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</si>
  <si>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</si>
  <si>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</si>
  <si>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</si>
  <si>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</si>
  <si>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</si>
  <si>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</si>
  <si>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</si>
  <si>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</si>
  <si>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</si>
  <si>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</si>
  <si>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</si>
  <si>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</si>
  <si>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</si>
  <si>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</si>
  <si>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</si>
  <si>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</si>
  <si>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</si>
  <si>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</si>
  <si>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</si>
  <si>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</si>
  <si>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</si>
  <si>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</si>
  <si>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</si>
  <si>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</si>
  <si>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</si>
  <si>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</si>
  <si>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</si>
  <si>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</si>
  <si>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</si>
  <si>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</si>
  <si>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</si>
  <si>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</si>
  <si>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</si>
  <si>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浪江町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</si>
  <si>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</si>
  <si>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</si>
  <si>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</si>
  <si>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</si>
  <si>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</si>
  <si>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</si>
  <si>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</si>
  <si>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</si>
  <si>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</si>
  <si>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</si>
  <si>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</si>
  <si>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</si>
  <si>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</si>
  <si>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</si>
  <si>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</si>
  <si>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</si>
  <si>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</si>
  <si>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</si>
  <si>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</si>
  <si>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</si>
  <si>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</si>
  <si>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</si>
  <si>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</si>
  <si>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</si>
  <si>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</si>
  <si>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</si>
  <si>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</si>
  <si>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</si>
  <si>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</si>
  <si>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</si>
  <si>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</si>
  <si>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</si>
  <si>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</si>
  <si>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</si>
  <si>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</si>
  <si>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</si>
  <si>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</si>
  <si>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</si>
  <si>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</si>
  <si>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</si>
  <si>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</si>
  <si>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</si>
  <si>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</si>
  <si>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</si>
  <si>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</si>
  <si>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</si>
  <si>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</si>
  <si>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</si>
  <si>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</si>
  <si>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</si>
  <si>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</si>
  <si>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</si>
  <si>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-3.8</t>
    <phoneticPr fontId="5"/>
  </si>
  <si>
    <t>基準財政需要額</t>
    <phoneticPr fontId="25"/>
  </si>
  <si>
    <t>うち日本人(％)</t>
    <phoneticPr fontId="5"/>
  </si>
  <si>
    <t>-3.9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</si>
  <si>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</si>
  <si>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</si>
  <si>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</si>
  <si>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</si>
  <si>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</si>
  <si>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</si>
  <si>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</si>
  <si>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</si>
  <si>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</si>
  <si>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</si>
  <si>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</si>
  <si>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</si>
  <si>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</si>
  <si>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</si>
  <si>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</si>
  <si>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</si>
  <si>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</si>
  <si>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</si>
  <si>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</si>
  <si>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</si>
  <si>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</si>
  <si>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</si>
  <si>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</si>
  <si>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</si>
  <si>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</si>
  <si>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</si>
  <si>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</si>
  <si>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</si>
  <si>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</si>
  <si>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</si>
  <si>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</si>
  <si>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</si>
  <si>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</si>
  <si>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</si>
  <si>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</si>
  <si>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</si>
  <si>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</si>
  <si>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</si>
  <si>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</si>
  <si>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</si>
  <si>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</si>
  <si>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</si>
  <si>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</si>
  <si>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</si>
  <si>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</si>
  <si>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</si>
  <si>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</si>
  <si>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</si>
  <si>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</si>
  <si>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</si>
  <si>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</si>
  <si>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</si>
  <si>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</si>
  <si>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</si>
  <si>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</si>
  <si>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</si>
  <si>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</si>
  <si>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</si>
  <si>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</si>
  <si>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</si>
  <si>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</si>
  <si>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</si>
  <si>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</si>
  <si>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</si>
  <si>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</si>
  <si>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福島県浪江町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</si>
  <si>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</si>
  <si>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</si>
  <si>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</si>
  <si>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</si>
  <si>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</si>
  <si>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</si>
  <si>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</si>
  <si>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</si>
  <si>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</si>
  <si>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</si>
  <si>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</si>
  <si>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</si>
  <si>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</si>
  <si>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</si>
  <si>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</si>
  <si>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</si>
  <si>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</si>
  <si>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</si>
  <si>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</si>
  <si>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</si>
  <si>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</si>
  <si>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</si>
  <si>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</si>
  <si>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</si>
  <si>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</si>
  <si>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</si>
  <si>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</si>
  <si>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</si>
  <si>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</si>
  <si>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</si>
  <si>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</si>
  <si>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</si>
  <si>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</si>
  <si>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</si>
  <si>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</si>
  <si>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</si>
  <si>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</si>
  <si>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</si>
  <si>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</si>
  <si>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</si>
  <si>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</si>
  <si>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</si>
  <si>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</si>
  <si>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</si>
  <si>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</si>
  <si>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</si>
  <si>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</si>
  <si>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</si>
  <si>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</si>
  <si>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</si>
  <si>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</si>
  <si>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</si>
  <si>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</si>
  <si>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</si>
  <si>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</si>
  <si>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</si>
  <si>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</si>
  <si>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</si>
  <si>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</si>
  <si>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</si>
  <si>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</si>
  <si>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</si>
  <si>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</si>
  <si>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</si>
  <si>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</si>
  <si>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</si>
  <si>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</si>
  <si>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</si>
  <si>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</si>
  <si>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</si>
  <si>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</si>
  <si>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</si>
  <si>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</si>
  <si>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</si>
  <si>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</si>
  <si>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</si>
  <si>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</si>
  <si>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</si>
  <si>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</si>
  <si>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</si>
  <si>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</si>
  <si>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</si>
  <si>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</si>
  <si>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</si>
  <si>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</si>
  <si>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</si>
  <si>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</si>
  <si>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</si>
  <si>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</si>
  <si>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</si>
  <si>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</si>
  <si>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</si>
  <si>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</si>
  <si>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</si>
  <si>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</si>
  <si>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</si>
  <si>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</si>
  <si>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</si>
  <si>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</si>
  <si>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</si>
  <si>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</si>
  <si>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</si>
  <si>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</si>
  <si>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</si>
  <si>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</si>
  <si>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</si>
  <si>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</si>
  <si>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</si>
  <si>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</si>
  <si>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</si>
  <si>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</si>
  <si>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</si>
  <si>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</si>
  <si>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</si>
  <si>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</si>
  <si>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</si>
  <si>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</si>
  <si>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</si>
  <si>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</si>
  <si>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</si>
  <si>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</si>
  <si>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</si>
  <si>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</si>
  <si>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</si>
  <si>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</si>
  <si>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</si>
  <si>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</si>
  <si>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</si>
  <si>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</si>
  <si>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</si>
  <si>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</si>
  <si>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</si>
  <si>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</si>
  <si>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</si>
  <si>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</si>
  <si>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</si>
  <si>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</si>
  <si>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</si>
  <si>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</si>
  <si>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</si>
  <si>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</si>
  <si>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</si>
  <si>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</si>
  <si>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</si>
  <si>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</si>
  <si>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</si>
  <si>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</si>
  <si>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</si>
  <si>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</si>
  <si>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</si>
  <si>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</si>
  <si>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</si>
  <si>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福島県浪江町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</si>
  <si>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</si>
  <si>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</si>
  <si>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</si>
  <si>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</si>
  <si>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</si>
  <si>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</si>
  <si>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</si>
  <si>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</si>
  <si>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</si>
  <si>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</si>
  <si>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</si>
  <si>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</si>
  <si>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</si>
  <si>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</si>
  <si>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</si>
  <si>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</si>
  <si>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</si>
  <si>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</si>
  <si>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</si>
  <si>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</si>
  <si>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文化及びスポーツ振興育成事業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</si>
  <si>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</si>
  <si>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</si>
  <si>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</si>
  <si>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</si>
  <si>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</si>
  <si>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</si>
  <si>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</si>
  <si>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</si>
  <si>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</si>
  <si>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</si>
  <si>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</si>
  <si>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</si>
  <si>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</si>
  <si>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</si>
  <si>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</si>
  <si>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国民健康保険直営診療施設事業</t>
    <phoneticPr fontId="5"/>
  </si>
  <si>
    <t>介護保険事業</t>
    <phoneticPr fontId="5"/>
  </si>
  <si>
    <t>後期高齢者医療事業</t>
    <phoneticPr fontId="5"/>
  </si>
  <si>
    <t>上水道事業</t>
    <phoneticPr fontId="5"/>
  </si>
  <si>
    <t>法適用企業</t>
    <phoneticPr fontId="5"/>
  </si>
  <si>
    <t>公共下水道事業</t>
    <phoneticPr fontId="5"/>
  </si>
  <si>
    <t>法非適用企業</t>
    <phoneticPr fontId="5"/>
  </si>
  <si>
    <t>農業集落排水事業</t>
    <phoneticPr fontId="5"/>
  </si>
  <si>
    <t>法非適用企業</t>
    <phoneticPr fontId="5"/>
  </si>
  <si>
    <t>宅地造成事業</t>
    <phoneticPr fontId="5"/>
  </si>
  <si>
    <t>工業団地造成事業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</si>
  <si>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</si>
  <si>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</si>
  <si>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</si>
  <si>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</si>
  <si>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</si>
  <si>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</si>
  <si>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</si>
  <si>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</si>
  <si>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</si>
  <si>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</si>
  <si>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</si>
  <si>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</si>
  <si>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</si>
  <si>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</si>
  <si>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</si>
  <si>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</si>
  <si>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</si>
  <si>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</si>
  <si>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</si>
  <si>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</si>
  <si>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</si>
  <si>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</si>
  <si>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</si>
  <si>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</si>
  <si>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</si>
  <si>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</si>
  <si>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</si>
  <si>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</si>
  <si>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</si>
  <si>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</si>
  <si>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</si>
  <si>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</si>
  <si>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</si>
  <si>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</si>
  <si>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</si>
  <si>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</si>
  <si>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</si>
  <si>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</si>
  <si>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</si>
  <si>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</si>
  <si>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</si>
  <si>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</si>
  <si>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</si>
  <si>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</si>
  <si>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</si>
  <si>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</si>
  <si>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</si>
  <si>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</si>
  <si>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</si>
  <si>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</si>
  <si>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</si>
  <si>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</si>
  <si>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</si>
  <si>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</si>
  <si>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</si>
  <si>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</si>
  <si>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</si>
  <si>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</si>
  <si>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</si>
  <si>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</si>
  <si>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</si>
  <si>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</si>
  <si>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</si>
  <si>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</si>
  <si>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</si>
  <si>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</si>
  <si>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</si>
  <si>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</si>
  <si>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</si>
  <si>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</si>
  <si>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上水道事業</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</si>
  <si>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</si>
  <si>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</si>
  <si>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t>
    <phoneticPr fontId="5"/>
  </si>
  <si>
    <t>(Ｆ)</t>
    <phoneticPr fontId="5"/>
  </si>
  <si>
    <t>介護保険事業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</si>
  <si>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</si>
  <si>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</si>
  <si>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</si>
  <si>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</si>
  <si>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</si>
  <si>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</si>
  <si>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</si>
  <si>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</si>
  <si>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</si>
  <si>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</si>
  <si>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</si>
  <si>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</si>
  <si>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</si>
  <si>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</si>
  <si>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</si>
  <si>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</si>
  <si>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</si>
  <si>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</si>
  <si>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</si>
  <si>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</si>
  <si>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</si>
  <si>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</si>
  <si>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</si>
  <si>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</si>
  <si>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</si>
  <si>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</si>
  <si>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</si>
  <si>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</si>
  <si>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</si>
  <si>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</si>
  <si>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</si>
  <si>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</si>
  <si>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</si>
  <si>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</si>
  <si>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</si>
  <si>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</si>
  <si>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</si>
  <si>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</si>
  <si>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</si>
  <si>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</si>
  <si>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</si>
  <si>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</si>
  <si>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</si>
  <si>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</si>
  <si>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</si>
  <si>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</si>
  <si>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</si>
  <si>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</si>
  <si>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</si>
  <si>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</si>
  <si>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</si>
  <si>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</si>
  <si>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</si>
  <si>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</si>
  <si>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</si>
  <si>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</si>
  <si>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</si>
  <si>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</si>
  <si>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</si>
  <si>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</si>
  <si>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</si>
  <si>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</si>
  <si>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</si>
  <si>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</si>
  <si>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</si>
  <si>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</si>
  <si>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</si>
  <si>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</si>
  <si>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</si>
  <si>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</si>
  <si>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</si>
  <si>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</si>
  <si>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</si>
  <si>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</si>
  <si>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</si>
  <si>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</si>
  <si>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</si>
  <si>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</si>
  <si>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</si>
  <si>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</si>
  <si>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</si>
  <si>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</si>
  <si>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</si>
  <si>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1.56</t>
  </si>
  <si>
    <t>一般会計</t>
  </si>
  <si>
    <t>上水道事業</t>
  </si>
  <si>
    <t>介護保険事業</t>
  </si>
  <si>
    <t>国民健康保険事業</t>
  </si>
  <si>
    <t>宅地造成事業</t>
  </si>
  <si>
    <t>国民健康保険直営診療施設事業</t>
  </si>
  <si>
    <t>公共下水道事業</t>
  </si>
  <si>
    <t>後期高齢者医療事業</t>
  </si>
  <si>
    <t>その他会計（赤字）</t>
  </si>
  <si>
    <t>その他会計（黒字）</t>
  </si>
  <si>
    <t>（百万円）</t>
    <phoneticPr fontId="5"/>
  </si>
  <si>
    <t>H30</t>
    <phoneticPr fontId="5"/>
  </si>
  <si>
    <t>R01</t>
    <phoneticPr fontId="5"/>
  </si>
  <si>
    <t>R02</t>
    <phoneticPr fontId="5"/>
  </si>
  <si>
    <t>R03</t>
    <phoneticPr fontId="5"/>
  </si>
  <si>
    <t>R04</t>
    <phoneticPr fontId="5"/>
  </si>
  <si>
    <t>福島県後期高齢者医療広域連合一般会計</t>
    <rPh sb="0" eb="3">
      <t>フクシマケン</t>
    </rPh>
    <rPh sb="3" eb="8">
      <t>コウキコウレイシャ</t>
    </rPh>
    <rPh sb="8" eb="10">
      <t>イリョウ</t>
    </rPh>
    <rPh sb="10" eb="14">
      <t>コウイキレンゴウ</t>
    </rPh>
    <rPh sb="14" eb="18">
      <t>イッパンカイケイ</t>
    </rPh>
    <phoneticPr fontId="2"/>
  </si>
  <si>
    <t>福島県後期高齢者医療広域連合後期高齢者医療特別会計</t>
    <rPh sb="0" eb="3">
      <t>フクシマケン</t>
    </rPh>
    <rPh sb="3" eb="8">
      <t>コウキコウレイシャ</t>
    </rPh>
    <rPh sb="8" eb="10">
      <t>イリョウ</t>
    </rPh>
    <rPh sb="10" eb="14">
      <t>コウイキレンゴウ</t>
    </rPh>
    <rPh sb="14" eb="19">
      <t>コウキコウレイシャ</t>
    </rPh>
    <rPh sb="19" eb="21">
      <t>イリョウ</t>
    </rPh>
    <rPh sb="21" eb="23">
      <t>トクベツ</t>
    </rPh>
    <rPh sb="23" eb="25">
      <t>カイケイ</t>
    </rPh>
    <phoneticPr fontId="2"/>
  </si>
  <si>
    <t>福島県市町村総合事務組合一般会計</t>
    <rPh sb="0" eb="3">
      <t>フクシマケン</t>
    </rPh>
    <rPh sb="3" eb="6">
      <t>シチョウソン</t>
    </rPh>
    <rPh sb="6" eb="12">
      <t>ソウゴウジムクミアイ</t>
    </rPh>
    <rPh sb="12" eb="16">
      <t>イッパンカイケイ</t>
    </rPh>
    <phoneticPr fontId="2"/>
  </si>
  <si>
    <t>福島県市町村総合事務組合消防補償等特別会計</t>
    <rPh sb="0" eb="3">
      <t>フクシマケン</t>
    </rPh>
    <rPh sb="3" eb="6">
      <t>シチョウソン</t>
    </rPh>
    <rPh sb="6" eb="12">
      <t>ソウゴウジムクミアイ</t>
    </rPh>
    <rPh sb="12" eb="17">
      <t>ショウボウホショウトウ</t>
    </rPh>
    <rPh sb="17" eb="19">
      <t>トクベツ</t>
    </rPh>
    <rPh sb="19" eb="21">
      <t>カイケイ</t>
    </rPh>
    <phoneticPr fontId="2"/>
  </si>
  <si>
    <t>福島県市町村総合事務組合消防賞じゅつ金特別会計</t>
    <rPh sb="0" eb="3">
      <t>フクシマケン</t>
    </rPh>
    <rPh sb="3" eb="6">
      <t>シチョウソン</t>
    </rPh>
    <rPh sb="6" eb="12">
      <t>ソウゴウジムクミアイ</t>
    </rPh>
    <rPh sb="12" eb="14">
      <t>ショウボウ</t>
    </rPh>
    <rPh sb="14" eb="15">
      <t>ショウ</t>
    </rPh>
    <rPh sb="18" eb="19">
      <t>キン</t>
    </rPh>
    <rPh sb="19" eb="23">
      <t>トクベツカイケイ</t>
    </rPh>
    <phoneticPr fontId="2"/>
  </si>
  <si>
    <t>福島県市町村総合事務組合非常勤職員公務災害補償特別会計</t>
    <rPh sb="0" eb="3">
      <t>フクシマケン</t>
    </rPh>
    <rPh sb="3" eb="6">
      <t>シチョウソン</t>
    </rPh>
    <rPh sb="6" eb="8">
      <t>ソウゴウ</t>
    </rPh>
    <rPh sb="8" eb="12">
      <t>ジムクミアイ</t>
    </rPh>
    <rPh sb="12" eb="15">
      <t>ヒジョウキン</t>
    </rPh>
    <rPh sb="15" eb="17">
      <t>ショクイン</t>
    </rPh>
    <rPh sb="17" eb="21">
      <t>コウムサイガイ</t>
    </rPh>
    <rPh sb="21" eb="23">
      <t>ホショウ</t>
    </rPh>
    <rPh sb="23" eb="25">
      <t>トクベツ</t>
    </rPh>
    <rPh sb="25" eb="27">
      <t>カイケイ</t>
    </rPh>
    <phoneticPr fontId="2"/>
  </si>
  <si>
    <t>福島県市町村総合事務組合自治会館管理特別会計</t>
    <rPh sb="0" eb="3">
      <t>フクシマケン</t>
    </rPh>
    <rPh sb="3" eb="6">
      <t>シチョウソン</t>
    </rPh>
    <rPh sb="6" eb="12">
      <t>ソウゴウジムクミアイ</t>
    </rPh>
    <rPh sb="12" eb="16">
      <t>ジチカイカン</t>
    </rPh>
    <rPh sb="16" eb="18">
      <t>カンリ</t>
    </rPh>
    <rPh sb="18" eb="22">
      <t>トクベツカイケイ</t>
    </rPh>
    <phoneticPr fontId="2"/>
  </si>
  <si>
    <t>双葉地方広域市町村圏組合一般会計</t>
    <rPh sb="0" eb="4">
      <t>フタバチホウ</t>
    </rPh>
    <rPh sb="4" eb="6">
      <t>コウイキ</t>
    </rPh>
    <rPh sb="6" eb="12">
      <t>シチョウソンケンクミアイ</t>
    </rPh>
    <rPh sb="12" eb="16">
      <t>イッパンカイケイ</t>
    </rPh>
    <phoneticPr fontId="2"/>
  </si>
  <si>
    <t>双葉地方広域市町村圏組合下水道事業特別会計</t>
    <rPh sb="0" eb="4">
      <t>フタバチホウ</t>
    </rPh>
    <rPh sb="4" eb="10">
      <t>コウイキシチョウソンケン</t>
    </rPh>
    <rPh sb="10" eb="12">
      <t>クミアイ</t>
    </rPh>
    <rPh sb="12" eb="17">
      <t>ゲスイドウジギョウ</t>
    </rPh>
    <rPh sb="17" eb="19">
      <t>トクベツ</t>
    </rPh>
    <rPh sb="19" eb="21">
      <t>カイケイ</t>
    </rPh>
    <phoneticPr fontId="2"/>
  </si>
  <si>
    <t>浪江町帰還・移住等環境整備交付金基金</t>
    <rPh sb="0" eb="3">
      <t>ナミエマチ</t>
    </rPh>
    <rPh sb="3" eb="5">
      <t>キカン</t>
    </rPh>
    <rPh sb="6" eb="9">
      <t>イジュウトウ</t>
    </rPh>
    <rPh sb="9" eb="13">
      <t>カンキョウセイビ</t>
    </rPh>
    <rPh sb="13" eb="16">
      <t>コウフキン</t>
    </rPh>
    <rPh sb="16" eb="18">
      <t>キキン</t>
    </rPh>
    <phoneticPr fontId="5"/>
  </si>
  <si>
    <t>浪江町行財政長期安定化基金</t>
    <rPh sb="0" eb="3">
      <t>ナミエマチ</t>
    </rPh>
    <rPh sb="3" eb="6">
      <t>ギョウザイセイ</t>
    </rPh>
    <rPh sb="6" eb="11">
      <t>チョウキアンテイカ</t>
    </rPh>
    <rPh sb="11" eb="13">
      <t>キキン</t>
    </rPh>
    <phoneticPr fontId="5"/>
  </si>
  <si>
    <t>浪江町復旧・復興基金</t>
    <rPh sb="0" eb="3">
      <t>ナミエマチ</t>
    </rPh>
    <rPh sb="3" eb="5">
      <t>フッキュウ</t>
    </rPh>
    <rPh sb="6" eb="8">
      <t>フッコウ</t>
    </rPh>
    <rPh sb="8" eb="10">
      <t>キキン</t>
    </rPh>
    <phoneticPr fontId="5"/>
  </si>
  <si>
    <t>公共用施設維持基金</t>
    <rPh sb="0" eb="3">
      <t>コウキョウヨウ</t>
    </rPh>
    <rPh sb="3" eb="5">
      <t>シセツ</t>
    </rPh>
    <rPh sb="5" eb="9">
      <t>イジキキン</t>
    </rPh>
    <phoneticPr fontId="5"/>
  </si>
  <si>
    <t>浪江町広域的減容化事業に伴う地域振興基金</t>
    <rPh sb="0" eb="3">
      <t>ナミエマチ</t>
    </rPh>
    <rPh sb="3" eb="6">
      <t>コウイキテキ</t>
    </rPh>
    <rPh sb="6" eb="11">
      <t>ゲンヨウカジギョウ</t>
    </rPh>
    <rPh sb="12" eb="13">
      <t>トモナ</t>
    </rPh>
    <rPh sb="14" eb="20">
      <t>チイキシンコウキキン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</si>
</sst>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330026</c:v>
                </c:pt>
                <c:pt idx="4">
                  <c:v>278179</c:v>
                </c:pt>
              </c:numCache>
            </c:numRef>
          </c:val>
          <c:smooth val="0"/>
          <c:extLst>
            <c:ext xmlns:c16="http://schemas.microsoft.com/office/drawing/2014/chart" uri="{C3380CC4-5D6E-409C-BE32-E72D297353CC}">
              <c16:uniqueId val="{00000000-CE05-41C0-85FB-64B6E19C592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612799</c:v>
                </c:pt>
                <c:pt idx="1">
                  <c:v>722897</c:v>
                </c:pt>
                <c:pt idx="2">
                  <c:v>854900</c:v>
                </c:pt>
                <c:pt idx="3">
                  <c:v>914643</c:v>
                </c:pt>
                <c:pt idx="4">
                  <c:v>734138</c:v>
                </c:pt>
              </c:numCache>
            </c:numRef>
          </c:val>
          <c:smooth val="0"/>
          <c:extLst>
            <c:ext xmlns:c16="http://schemas.microsoft.com/office/drawing/2014/chart" uri="{C3380CC4-5D6E-409C-BE32-E72D297353CC}">
              <c16:uniqueId val="{00000001-CE05-41C0-85FB-64B6E19C592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18.16</c:v>
                </c:pt>
                <c:pt idx="1">
                  <c:v>22.25</c:v>
                </c:pt>
                <c:pt idx="2">
                  <c:v>4.0599999999999996</c:v>
                </c:pt>
                <c:pt idx="3">
                  <c:v>11.48</c:v>
                </c:pt>
                <c:pt idx="4">
                  <c:v>15.91</c:v>
                </c:pt>
              </c:numCache>
            </c:numRef>
          </c:val>
          <c:extLst>
            <c:ext xmlns:c16="http://schemas.microsoft.com/office/drawing/2014/chart" uri="{C3380CC4-5D6E-409C-BE32-E72D297353CC}">
              <c16:uniqueId val="{00000000-8DB6-45C7-9BA7-8BDBFD4A71A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58.73</c:v>
                </c:pt>
                <c:pt idx="1">
                  <c:v>68.39</c:v>
                </c:pt>
                <c:pt idx="2">
                  <c:v>82.96</c:v>
                </c:pt>
                <c:pt idx="3">
                  <c:v>79.48</c:v>
                </c:pt>
                <c:pt idx="4">
                  <c:v>81.7</c:v>
                </c:pt>
              </c:numCache>
            </c:numRef>
          </c:val>
          <c:extLst>
            <c:ext xmlns:c16="http://schemas.microsoft.com/office/drawing/2014/chart" uri="{C3380CC4-5D6E-409C-BE32-E72D297353CC}">
              <c16:uniqueId val="{00000001-8DB6-45C7-9BA7-8BDBFD4A71A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5.71</c:v>
                </c:pt>
                <c:pt idx="1">
                  <c:v>14.59</c:v>
                </c:pt>
                <c:pt idx="2">
                  <c:v>-1.56</c:v>
                </c:pt>
                <c:pt idx="3">
                  <c:v>12.01</c:v>
                </c:pt>
                <c:pt idx="4">
                  <c:v>1.07</c:v>
                </c:pt>
              </c:numCache>
            </c:numRef>
          </c:val>
          <c:smooth val="0"/>
          <c:extLst>
            <c:ext xmlns:c16="http://schemas.microsoft.com/office/drawing/2014/chart" uri="{C3380CC4-5D6E-409C-BE32-E72D297353CC}">
              <c16:uniqueId val="{00000002-8DB6-45C7-9BA7-8BDBFD4A71A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0.41</c:v>
                </c:pt>
                <c:pt idx="2">
                  <c:v>#N/A</c:v>
                </c:pt>
                <c:pt idx="3">
                  <c:v>0.4</c:v>
                </c:pt>
                <c:pt idx="4">
                  <c:v>#N/A</c:v>
                </c:pt>
                <c:pt idx="5">
                  <c:v>0.38</c:v>
                </c:pt>
                <c:pt idx="6">
                  <c:v>#N/A</c:v>
                </c:pt>
                <c:pt idx="7">
                  <c:v>0.3</c:v>
                </c:pt>
                <c:pt idx="8">
                  <c:v>#N/A</c:v>
                </c:pt>
                <c:pt idx="9">
                  <c:v>0.36</c:v>
                </c:pt>
              </c:numCache>
            </c:numRef>
          </c:val>
          <c:extLst>
            <c:ext xmlns:c16="http://schemas.microsoft.com/office/drawing/2014/chart" uri="{C3380CC4-5D6E-409C-BE32-E72D297353CC}">
              <c16:uniqueId val="{00000000-08D4-483B-A04E-E7F32478D44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8D4-483B-A04E-E7F32478D44A}"/>
            </c:ext>
          </c:extLst>
        </c:ser>
        <c:ser>
          <c:idx val="2"/>
          <c:order val="2"/>
          <c:tx>
            <c:strRef>
              <c:f>データシート!$A$29</c:f>
              <c:strCache>
                <c:ptCount val="1"/>
                <c:pt idx="0">
                  <c:v>後期高齢者医療事業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0.24</c:v>
                </c:pt>
                <c:pt idx="2">
                  <c:v>#N/A</c:v>
                </c:pt>
                <c:pt idx="3">
                  <c:v>0.28000000000000003</c:v>
                </c:pt>
                <c:pt idx="4">
                  <c:v>#N/A</c:v>
                </c:pt>
                <c:pt idx="5">
                  <c:v>0.32</c:v>
                </c:pt>
                <c:pt idx="6">
                  <c:v>#N/A</c:v>
                </c:pt>
                <c:pt idx="7">
                  <c:v>0.34</c:v>
                </c:pt>
                <c:pt idx="8">
                  <c:v>#N/A</c:v>
                </c:pt>
                <c:pt idx="9">
                  <c:v>0.36</c:v>
                </c:pt>
              </c:numCache>
            </c:numRef>
          </c:val>
          <c:extLst>
            <c:ext xmlns:c16="http://schemas.microsoft.com/office/drawing/2014/chart" uri="{C3380CC4-5D6E-409C-BE32-E72D297353CC}">
              <c16:uniqueId val="{00000002-08D4-483B-A04E-E7F32478D44A}"/>
            </c:ext>
          </c:extLst>
        </c:ser>
        <c:ser>
          <c:idx val="3"/>
          <c:order val="3"/>
          <c:tx>
            <c:strRef>
              <c:f>データシート!$A$30</c:f>
              <c:strCache>
                <c:ptCount val="1"/>
                <c:pt idx="0">
                  <c:v>公共下水道事業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0.72</c:v>
                </c:pt>
                <c:pt idx="2">
                  <c:v>#N/A</c:v>
                </c:pt>
                <c:pt idx="3">
                  <c:v>0.53</c:v>
                </c:pt>
                <c:pt idx="4">
                  <c:v>#N/A</c:v>
                </c:pt>
                <c:pt idx="5">
                  <c:v>0.41</c:v>
                </c:pt>
                <c:pt idx="6">
                  <c:v>#N/A</c:v>
                </c:pt>
                <c:pt idx="7">
                  <c:v>0.3</c:v>
                </c:pt>
                <c:pt idx="8">
                  <c:v>#N/A</c:v>
                </c:pt>
                <c:pt idx="9">
                  <c:v>0.64</c:v>
                </c:pt>
              </c:numCache>
            </c:numRef>
          </c:val>
          <c:extLst>
            <c:ext xmlns:c16="http://schemas.microsoft.com/office/drawing/2014/chart" uri="{C3380CC4-5D6E-409C-BE32-E72D297353CC}">
              <c16:uniqueId val="{00000003-08D4-483B-A04E-E7F32478D44A}"/>
            </c:ext>
          </c:extLst>
        </c:ser>
        <c:ser>
          <c:idx val="4"/>
          <c:order val="4"/>
          <c:tx>
            <c:strRef>
              <c:f>データシート!$A$31</c:f>
              <c:strCache>
                <c:ptCount val="1"/>
                <c:pt idx="0">
                  <c:v>国民健康保険直営診療施設事業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0.6</c:v>
                </c:pt>
                <c:pt idx="2">
                  <c:v>#N/A</c:v>
                </c:pt>
                <c:pt idx="3">
                  <c:v>0.83</c:v>
                </c:pt>
                <c:pt idx="4">
                  <c:v>#N/A</c:v>
                </c:pt>
                <c:pt idx="5">
                  <c:v>1.44</c:v>
                </c:pt>
                <c:pt idx="6">
                  <c:v>#N/A</c:v>
                </c:pt>
                <c:pt idx="7">
                  <c:v>0.92</c:v>
                </c:pt>
                <c:pt idx="8">
                  <c:v>#N/A</c:v>
                </c:pt>
                <c:pt idx="9">
                  <c:v>0.71</c:v>
                </c:pt>
              </c:numCache>
            </c:numRef>
          </c:val>
          <c:extLst>
            <c:ext xmlns:c16="http://schemas.microsoft.com/office/drawing/2014/chart" uri="{C3380CC4-5D6E-409C-BE32-E72D297353CC}">
              <c16:uniqueId val="{00000004-08D4-483B-A04E-E7F32478D44A}"/>
            </c:ext>
          </c:extLst>
        </c:ser>
        <c:ser>
          <c:idx val="5"/>
          <c:order val="5"/>
          <c:tx>
            <c:strRef>
              <c:f>データシート!$A$32</c:f>
              <c:strCache>
                <c:ptCount val="1"/>
                <c:pt idx="0">
                  <c:v>宅地造成事業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1.02</c:v>
                </c:pt>
                <c:pt idx="2">
                  <c:v>#N/A</c:v>
                </c:pt>
                <c:pt idx="3">
                  <c:v>1.01</c:v>
                </c:pt>
                <c:pt idx="4">
                  <c:v>#N/A</c:v>
                </c:pt>
                <c:pt idx="5">
                  <c:v>0.99</c:v>
                </c:pt>
                <c:pt idx="6">
                  <c:v>#N/A</c:v>
                </c:pt>
                <c:pt idx="7">
                  <c:v>0.9</c:v>
                </c:pt>
                <c:pt idx="8">
                  <c:v>#N/A</c:v>
                </c:pt>
                <c:pt idx="9">
                  <c:v>0.95</c:v>
                </c:pt>
              </c:numCache>
            </c:numRef>
          </c:val>
          <c:extLst>
            <c:ext xmlns:c16="http://schemas.microsoft.com/office/drawing/2014/chart" uri="{C3380CC4-5D6E-409C-BE32-E72D297353CC}">
              <c16:uniqueId val="{00000005-08D4-483B-A04E-E7F32478D44A}"/>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4.9000000000000004</c:v>
                </c:pt>
                <c:pt idx="2">
                  <c:v>#N/A</c:v>
                </c:pt>
                <c:pt idx="3">
                  <c:v>4.87</c:v>
                </c:pt>
                <c:pt idx="4">
                  <c:v>#N/A</c:v>
                </c:pt>
                <c:pt idx="5">
                  <c:v>4.47</c:v>
                </c:pt>
                <c:pt idx="6">
                  <c:v>#N/A</c:v>
                </c:pt>
                <c:pt idx="7">
                  <c:v>2.62</c:v>
                </c:pt>
                <c:pt idx="8">
                  <c:v>#N/A</c:v>
                </c:pt>
                <c:pt idx="9">
                  <c:v>2.44</c:v>
                </c:pt>
              </c:numCache>
            </c:numRef>
          </c:val>
          <c:extLst>
            <c:ext xmlns:c16="http://schemas.microsoft.com/office/drawing/2014/chart" uri="{C3380CC4-5D6E-409C-BE32-E72D297353CC}">
              <c16:uniqueId val="{00000006-08D4-483B-A04E-E7F32478D44A}"/>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6.2</c:v>
                </c:pt>
                <c:pt idx="2">
                  <c:v>#N/A</c:v>
                </c:pt>
                <c:pt idx="3">
                  <c:v>6.12</c:v>
                </c:pt>
                <c:pt idx="4">
                  <c:v>#N/A</c:v>
                </c:pt>
                <c:pt idx="5">
                  <c:v>5.54</c:v>
                </c:pt>
                <c:pt idx="6">
                  <c:v>#N/A</c:v>
                </c:pt>
                <c:pt idx="7">
                  <c:v>2.34</c:v>
                </c:pt>
                <c:pt idx="8">
                  <c:v>#N/A</c:v>
                </c:pt>
                <c:pt idx="9">
                  <c:v>4.28</c:v>
                </c:pt>
              </c:numCache>
            </c:numRef>
          </c:val>
          <c:extLst>
            <c:ext xmlns:c16="http://schemas.microsoft.com/office/drawing/2014/chart" uri="{C3380CC4-5D6E-409C-BE32-E72D297353CC}">
              <c16:uniqueId val="{00000007-08D4-483B-A04E-E7F32478D44A}"/>
            </c:ext>
          </c:extLst>
        </c:ser>
        <c:ser>
          <c:idx val="8"/>
          <c:order val="8"/>
          <c:tx>
            <c:strRef>
              <c:f>データシート!$A$35</c:f>
              <c:strCache>
                <c:ptCount val="1"/>
                <c:pt idx="0">
                  <c:v>上水道事業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13.06</c:v>
                </c:pt>
                <c:pt idx="2">
                  <c:v>#N/A</c:v>
                </c:pt>
                <c:pt idx="3">
                  <c:v>13.52</c:v>
                </c:pt>
                <c:pt idx="4">
                  <c:v>#N/A</c:v>
                </c:pt>
                <c:pt idx="5">
                  <c:v>19.73</c:v>
                </c:pt>
                <c:pt idx="6">
                  <c:v>#N/A</c:v>
                </c:pt>
                <c:pt idx="7">
                  <c:v>13.83</c:v>
                </c:pt>
                <c:pt idx="8">
                  <c:v>#N/A</c:v>
                </c:pt>
                <c:pt idx="9">
                  <c:v>13.78</c:v>
                </c:pt>
              </c:numCache>
            </c:numRef>
          </c:val>
          <c:extLst>
            <c:ext xmlns:c16="http://schemas.microsoft.com/office/drawing/2014/chart" uri="{C3380CC4-5D6E-409C-BE32-E72D297353CC}">
              <c16:uniqueId val="{00000008-08D4-483B-A04E-E7F32478D44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16.75</c:v>
                </c:pt>
                <c:pt idx="2">
                  <c:v>#N/A</c:v>
                </c:pt>
                <c:pt idx="3">
                  <c:v>22.24</c:v>
                </c:pt>
                <c:pt idx="4">
                  <c:v>#N/A</c:v>
                </c:pt>
                <c:pt idx="5">
                  <c:v>4.05</c:v>
                </c:pt>
                <c:pt idx="6">
                  <c:v>#N/A</c:v>
                </c:pt>
                <c:pt idx="7">
                  <c:v>11.47</c:v>
                </c:pt>
                <c:pt idx="8">
                  <c:v>#N/A</c:v>
                </c:pt>
                <c:pt idx="9">
                  <c:v>15.9</c:v>
                </c:pt>
              </c:numCache>
            </c:numRef>
          </c:val>
          <c:extLst>
            <c:ext xmlns:c16="http://schemas.microsoft.com/office/drawing/2014/chart" uri="{C3380CC4-5D6E-409C-BE32-E72D297353CC}">
              <c16:uniqueId val="{00000009-08D4-483B-A04E-E7F32478D44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581</c:v>
                </c:pt>
                <c:pt idx="5">
                  <c:v>561</c:v>
                </c:pt>
                <c:pt idx="8">
                  <c:v>528</c:v>
                </c:pt>
                <c:pt idx="11">
                  <c:v>510</c:v>
                </c:pt>
                <c:pt idx="14">
                  <c:v>487</c:v>
                </c:pt>
              </c:numCache>
            </c:numRef>
          </c:val>
          <c:extLst>
            <c:ext xmlns:c16="http://schemas.microsoft.com/office/drawing/2014/chart" uri="{C3380CC4-5D6E-409C-BE32-E72D297353CC}">
              <c16:uniqueId val="{00000000-76D4-495F-A960-4E838659E4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6D4-495F-A960-4E838659E4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37</c:v>
                </c:pt>
                <c:pt idx="3">
                  <c:v>37</c:v>
                </c:pt>
                <c:pt idx="6">
                  <c:v>35</c:v>
                </c:pt>
                <c:pt idx="9">
                  <c:v>34</c:v>
                </c:pt>
                <c:pt idx="12">
                  <c:v>18</c:v>
                </c:pt>
              </c:numCache>
            </c:numRef>
          </c:val>
          <c:extLst>
            <c:ext xmlns:c16="http://schemas.microsoft.com/office/drawing/2014/chart" uri="{C3380CC4-5D6E-409C-BE32-E72D297353CC}">
              <c16:uniqueId val="{00000002-76D4-495F-A960-4E838659E4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28</c:v>
                </c:pt>
                <c:pt idx="3">
                  <c:v>27</c:v>
                </c:pt>
                <c:pt idx="6">
                  <c:v>22</c:v>
                </c:pt>
                <c:pt idx="9">
                  <c:v>21</c:v>
                </c:pt>
                <c:pt idx="12">
                  <c:v>19</c:v>
                </c:pt>
              </c:numCache>
            </c:numRef>
          </c:val>
          <c:extLst>
            <c:ext xmlns:c16="http://schemas.microsoft.com/office/drawing/2014/chart" uri="{C3380CC4-5D6E-409C-BE32-E72D297353CC}">
              <c16:uniqueId val="{00000003-76D4-495F-A960-4E838659E4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331</c:v>
                </c:pt>
                <c:pt idx="3">
                  <c:v>322</c:v>
                </c:pt>
                <c:pt idx="6">
                  <c:v>318</c:v>
                </c:pt>
                <c:pt idx="9">
                  <c:v>303</c:v>
                </c:pt>
                <c:pt idx="12">
                  <c:v>267</c:v>
                </c:pt>
              </c:numCache>
            </c:numRef>
          </c:val>
          <c:extLst>
            <c:ext xmlns:c16="http://schemas.microsoft.com/office/drawing/2014/chart" uri="{C3380CC4-5D6E-409C-BE32-E72D297353CC}">
              <c16:uniqueId val="{00000004-76D4-495F-A960-4E838659E4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D4-495F-A960-4E838659E4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6D4-495F-A960-4E838659E4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483</c:v>
                </c:pt>
                <c:pt idx="3">
                  <c:v>417</c:v>
                </c:pt>
                <c:pt idx="6">
                  <c:v>331</c:v>
                </c:pt>
                <c:pt idx="9">
                  <c:v>302</c:v>
                </c:pt>
                <c:pt idx="12">
                  <c:v>259</c:v>
                </c:pt>
              </c:numCache>
            </c:numRef>
          </c:val>
          <c:extLst>
            <c:ext xmlns:c16="http://schemas.microsoft.com/office/drawing/2014/chart" uri="{C3380CC4-5D6E-409C-BE32-E72D297353CC}">
              <c16:uniqueId val="{00000007-76D4-495F-A960-4E838659E42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298</c:v>
                </c:pt>
                <c:pt idx="2">
                  <c:v>#N/A</c:v>
                </c:pt>
                <c:pt idx="3">
                  <c:v>#N/A</c:v>
                </c:pt>
                <c:pt idx="4">
                  <c:v>242</c:v>
                </c:pt>
                <c:pt idx="5">
                  <c:v>#N/A</c:v>
                </c:pt>
                <c:pt idx="6">
                  <c:v>#N/A</c:v>
                </c:pt>
                <c:pt idx="7">
                  <c:v>178</c:v>
                </c:pt>
                <c:pt idx="8">
                  <c:v>#N/A</c:v>
                </c:pt>
                <c:pt idx="9">
                  <c:v>#N/A</c:v>
                </c:pt>
                <c:pt idx="10">
                  <c:v>150</c:v>
                </c:pt>
                <c:pt idx="11">
                  <c:v>#N/A</c:v>
                </c:pt>
                <c:pt idx="12">
                  <c:v>#N/A</c:v>
                </c:pt>
                <c:pt idx="13">
                  <c:v>76</c:v>
                </c:pt>
                <c:pt idx="14">
                  <c:v>#N/A</c:v>
                </c:pt>
              </c:numCache>
            </c:numRef>
          </c:val>
          <c:smooth val="0"/>
          <c:extLst>
            <c:ext xmlns:c16="http://schemas.microsoft.com/office/drawing/2014/chart" uri="{C3380CC4-5D6E-409C-BE32-E72D297353CC}">
              <c16:uniqueId val="{00000008-76D4-495F-A960-4E838659E42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5231</c:v>
                </c:pt>
                <c:pt idx="5">
                  <c:v>5006</c:v>
                </c:pt>
                <c:pt idx="8">
                  <c:v>4739</c:v>
                </c:pt>
                <c:pt idx="11">
                  <c:v>4424</c:v>
                </c:pt>
                <c:pt idx="14">
                  <c:v>4216</c:v>
                </c:pt>
              </c:numCache>
            </c:numRef>
          </c:val>
          <c:extLst>
            <c:ext xmlns:c16="http://schemas.microsoft.com/office/drawing/2014/chart" uri="{C3380CC4-5D6E-409C-BE32-E72D297353CC}">
              <c16:uniqueId val="{00000000-93E0-416D-ACDB-AEF9DCCCE8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c:v>
                </c:pt>
                <c:pt idx="5">
                  <c:v>11</c:v>
                </c:pt>
                <c:pt idx="8">
                  <c:v>7</c:v>
                </c:pt>
                <c:pt idx="11">
                  <c:v>7</c:v>
                </c:pt>
                <c:pt idx="14">
                  <c:v>7</c:v>
                </c:pt>
              </c:numCache>
            </c:numRef>
          </c:val>
          <c:extLst>
            <c:ext xmlns:c16="http://schemas.microsoft.com/office/drawing/2014/chart" uri="{C3380CC4-5D6E-409C-BE32-E72D297353CC}">
              <c16:uniqueId val="{00000001-93E0-416D-ACDB-AEF9DCCCE8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20381</c:v>
                </c:pt>
                <c:pt idx="5">
                  <c:v>23457</c:v>
                </c:pt>
                <c:pt idx="8">
                  <c:v>22810</c:v>
                </c:pt>
                <c:pt idx="11">
                  <c:v>29567</c:v>
                </c:pt>
                <c:pt idx="14">
                  <c:v>30429</c:v>
                </c:pt>
              </c:numCache>
            </c:numRef>
          </c:val>
          <c:extLst>
            <c:ext xmlns:c16="http://schemas.microsoft.com/office/drawing/2014/chart" uri="{C3380CC4-5D6E-409C-BE32-E72D297353CC}">
              <c16:uniqueId val="{00000002-93E0-416D-ACDB-AEF9DCCCE8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3E0-416D-ACDB-AEF9DCCCE8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3E0-416D-ACDB-AEF9DCCCE8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3E0-416D-ACDB-AEF9DCCCE8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931</c:v>
                </c:pt>
                <c:pt idx="3">
                  <c:v>741</c:v>
                </c:pt>
                <c:pt idx="6">
                  <c:v>701</c:v>
                </c:pt>
                <c:pt idx="9">
                  <c:v>477</c:v>
                </c:pt>
                <c:pt idx="12">
                  <c:v>545</c:v>
                </c:pt>
              </c:numCache>
            </c:numRef>
          </c:val>
          <c:extLst>
            <c:ext xmlns:c16="http://schemas.microsoft.com/office/drawing/2014/chart" uri="{C3380CC4-5D6E-409C-BE32-E72D297353CC}">
              <c16:uniqueId val="{00000006-93E0-416D-ACDB-AEF9DCCCE8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261</c:v>
                </c:pt>
                <c:pt idx="3">
                  <c:v>223</c:v>
                </c:pt>
                <c:pt idx="6">
                  <c:v>189</c:v>
                </c:pt>
                <c:pt idx="9">
                  <c:v>155</c:v>
                </c:pt>
                <c:pt idx="12">
                  <c:v>121</c:v>
                </c:pt>
              </c:numCache>
            </c:numRef>
          </c:val>
          <c:extLst>
            <c:ext xmlns:c16="http://schemas.microsoft.com/office/drawing/2014/chart" uri="{C3380CC4-5D6E-409C-BE32-E72D297353CC}">
              <c16:uniqueId val="{00000007-93E0-416D-ACDB-AEF9DCCCE8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2410</c:v>
                </c:pt>
                <c:pt idx="3">
                  <c:v>2173</c:v>
                </c:pt>
                <c:pt idx="6">
                  <c:v>1905</c:v>
                </c:pt>
                <c:pt idx="9">
                  <c:v>1797</c:v>
                </c:pt>
                <c:pt idx="12">
                  <c:v>1663</c:v>
                </c:pt>
              </c:numCache>
            </c:numRef>
          </c:val>
          <c:extLst>
            <c:ext xmlns:c16="http://schemas.microsoft.com/office/drawing/2014/chart" uri="{C3380CC4-5D6E-409C-BE32-E72D297353CC}">
              <c16:uniqueId val="{00000008-93E0-416D-ACDB-AEF9DCCCE8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177</c:v>
                </c:pt>
                <c:pt idx="3">
                  <c:v>151</c:v>
                </c:pt>
                <c:pt idx="6">
                  <c:v>124</c:v>
                </c:pt>
                <c:pt idx="9">
                  <c:v>35</c:v>
                </c:pt>
                <c:pt idx="12">
                  <c:v>0</c:v>
                </c:pt>
              </c:numCache>
            </c:numRef>
          </c:val>
          <c:extLst>
            <c:ext xmlns:c16="http://schemas.microsoft.com/office/drawing/2014/chart" uri="{C3380CC4-5D6E-409C-BE32-E72D297353CC}">
              <c16:uniqueId val="{00000009-93E0-416D-ACDB-AEF9DCCCE8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2720</c:v>
                </c:pt>
                <c:pt idx="3">
                  <c:v>2325</c:v>
                </c:pt>
                <c:pt idx="6">
                  <c:v>2256</c:v>
                </c:pt>
                <c:pt idx="9">
                  <c:v>2080</c:v>
                </c:pt>
                <c:pt idx="12">
                  <c:v>2209</c:v>
                </c:pt>
              </c:numCache>
            </c:numRef>
          </c:val>
          <c:extLst>
            <c:ext xmlns:c16="http://schemas.microsoft.com/office/drawing/2014/chart" uri="{C3380CC4-5D6E-409C-BE32-E72D297353CC}">
              <c16:uniqueId val="{0000000A-93E0-416D-ACDB-AEF9DCCCE8B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3E0-416D-ACDB-AEF9DCCCE8B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4121</c:v>
                </c:pt>
                <c:pt idx="1">
                  <c:v>4352</c:v>
                </c:pt>
                <c:pt idx="2">
                  <c:v>4215</c:v>
                </c:pt>
              </c:numCache>
            </c:numRef>
          </c:val>
          <c:extLst>
            <c:ext xmlns:c16="http://schemas.microsoft.com/office/drawing/2014/chart" uri="{C3380CC4-5D6E-409C-BE32-E72D297353CC}">
              <c16:uniqueId val="{00000000-4454-4C87-8A81-D18FCEBA260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502</c:v>
                </c:pt>
                <c:pt idx="1">
                  <c:v>566</c:v>
                </c:pt>
                <c:pt idx="2">
                  <c:v>567</c:v>
                </c:pt>
              </c:numCache>
            </c:numRef>
          </c:val>
          <c:extLst>
            <c:ext xmlns:c16="http://schemas.microsoft.com/office/drawing/2014/chart" uri="{C3380CC4-5D6E-409C-BE32-E72D297353CC}">
              <c16:uniqueId val="{00000001-4454-4C87-8A81-D18FCEBA260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28933</c:v>
                </c:pt>
                <c:pt idx="1">
                  <c:v>37217</c:v>
                </c:pt>
                <c:pt idx="2">
                  <c:v>38447</c:v>
                </c:pt>
              </c:numCache>
            </c:numRef>
          </c:val>
          <c:extLst>
            <c:ext xmlns:c16="http://schemas.microsoft.com/office/drawing/2014/chart" uri="{C3380CC4-5D6E-409C-BE32-E72D297353CC}">
              <c16:uniqueId val="{00000002-4454-4C87-8A81-D18FCEBA260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福島県浪江町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新規借入の抑制、償還の進捗等により元利償還金残高は年々減少し、実質公債費比率の分子は減少傾向にある。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満期一括償還地方債を利用していない。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福島県浪江町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検出されなかった。この要因としては、起債の新規借入抑制による地方債現在高の減及び復旧・復興事業に係る交付金の基金化による財源の増が挙げられる。しかしながら、基金については特定目的基金のため、復旧・復興事業の進捗に伴って減少するものであることから、将来負担比率の非検出は一時的なものとして捉え、今後注視していき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福島県浪江町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福島再生加速化交付金を積み立てて実施する事業の積立金として浪江町帰還・移住等環境整備交付金基金に積み立てたこと（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百万円）及び東電賠償による賠償金を行財政長期安定化基金に積み立てたこと（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百万円）などにより増加した。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以降発生している多くの復旧・復興事業は、国県支出金（復興財源）により賄っているものであり、復旧・復興事業の進捗状況により減少していくものであるため、基金残高全体は徐々に縮小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浪江町帰還・移住等環境整備交付金基金：福島再生加速化交付金を財源とする復旧・復興事業を使途目的とした基金である。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浪江町復旧・復興基金：復旧・復興に関するソフト事業（住宅支援事業、避難生活支援事業、賠償支援事業等）を使途目的とした基金である。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行財政長期安定化基金：原発事故の影響に対する町の行財政運営の長期的な安定化を図ることを使途目的とした基金である。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福島再生加速化交付金を積み立てて実施する事業の積立金として浪江町帰還・移住等環境整備交付金基金に積み立てたこと（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百万円）及び東電賠償による賠償金を行財政長期安定化基金に積み立てたこと（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百万円）などにより増加した。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復旧・復興事業の進捗状況に伴い、基金残高は徐々に減少する見込みである。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取崩し金額が積立額を上回ったことにより減少した。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以降、当町の事業の大半が復旧・復興事業に係る大型の建設事業や複数年にわたる継続事業等を占め、それら事業は国県支出金（復興財源）で賄われているが、ハード面の整備終了後は施設の管理・運営業務が発生し、その多くは一般財源で賄うこととなるため、財源不足が懸念される。震災当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人であった人口も令和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日現在では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人まで減少しているため、経常一般財源の確保が今後一層厳しくなることが予想される。このことから、今後は財源不足に備えていく必要がある。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横ばいで推移している。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は、起債の新規借入の抑制や償還の進捗等により元利償還金残高が年々減少しているため、公債費が経常収支比率を占める割合も減少傾向にある。しかし、町民税をはじめとする経常一般財源の確保がより厳しくなることが想定されるため、今後の償還に備えてお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53A2A97B-ED0A-4B5C-ADA9-2B3EB6A17729}"/>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6E5B14D5-0C60-4EAF-8662-6CDBEF6154CE}"/>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17E02F03-9E69-4E20-A1A9-572D0CBA6E7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FD5A9F1-49DD-4A23-AF73-A95FD6060114}"/>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396E200C-703E-4BFD-91EA-B097DCE7B227}"/>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297C969D-6943-4FEA-A33D-E90B08D78C5E}"/>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23349DA7-8B2E-4C01-9BD4-27A5A66AADBC}"/>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B87B6C42-45EE-4574-867D-191E1CDBD8B2}"/>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20F96CBD-9362-433A-8028-972AE18C3598}"/>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1579C892-430B-4DDF-A16A-06BED410F2EE}"/>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15,590
15,528
223.14
33,419,516
32,034,082
820,898
5,159,046
2,216,612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E451712E-0A90-461B-851A-BD8CA27F2164}"/>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909D18E3-7B57-433A-B305-42F308E6FDFA}"/>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11F0A2F8-7876-4236-B09B-9FB6907DF936}"/>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14D8085A-DD48-4681-B6AE-2E8D2DE7B6E2}"/>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7FA2F4A8-4A18-4C8A-AA0B-09EB3258AC6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32095130-CFE0-4CEB-A170-790244F2C501}"/>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654BB279-6AA9-43F6-AAE4-532F2E05FE92}"/>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35D5FF24-A8A7-415F-A201-6021631AF958}"/>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EA9781F4-9F81-43B4-AF42-A45B5DF24BE5}"/>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82B646CF-9E18-4C4B-B965-0BC0D6914ABF}"/>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7FC747C6-BCB2-4C80-AF44-AAE2D3954517}"/>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6D77C7A9-BF5E-4FC2-B524-8C3116B512C3}"/>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58FA317E-F19B-415E-8BD8-B81CB8E7794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45954113-D7A0-4A06-BA80-681E9ED68DC3}"/>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C2BFA7F8-7551-41C6-B7AE-DC73BAA87499}"/>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2D5FD5D9-6FF4-45FA-B33F-4BFB5D5947F8}"/>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1F815B63-8E42-48B6-ADBA-14F3746FFEE8}"/>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36A4AC2B-7E41-4603-915D-2D3AE6B7F9F4}"/>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BF6B3FBB-9339-4020-BAAE-C8555ECB90B9}"/>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8F693375-1670-45F6-9EB6-FAA2AC61ED6E}"/>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5E5A871B-A9C3-4E2C-92A0-19379E3CF582}"/>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2FE48373-3EE1-4DCF-8EAE-08AFA6516CAE}"/>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438B461C-AABC-47E8-B02C-C9815DC9676D}"/>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3DB69F8A-4FB0-4B4D-8DBB-9030EA32E753}"/>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DD88C42-E057-41C8-9139-E580B6B3D8B1}"/>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5322E4FE-605C-4B90-82A0-089D2DA6FB13}"/>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E90DAE59-6EBC-4215-9808-FEB3FA0903D4}"/>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BAB2C7A1-3708-439A-954A-5B6DD5BDDFB5}"/>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8AC66A6A-1871-4B85-858E-DFC4270316C9}"/>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CE9A3A46-3237-4AD2-81B3-1396A2501D39}"/>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7876B0-8B25-4F95-B4BD-EC814D2FC3A5}"/>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5A9F2538-4256-4FED-AACD-F8DCDDD5F536}"/>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F82DE438-1407-4096-831A-BB5AAEF566A7}"/>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5C1FBA4D-8B2D-47EE-970A-9FC98EB2109A}"/>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2FB6E114-DA86-4BE4-9422-EBF51ACFE939}"/>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734AEE6B-2DB1-4CC7-B3B0-184AC43C6EC7}"/>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B5DBDC8F-3739-4DB2-8830-6B8303170A58}"/>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基準財政需要額においては前年度比</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％減、基準財政収入額においては前年度比</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％増となっている。その結果、財政力指数において</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の増となった。東日本大震災の影響により、人口の特例措置が設けられているためほぼ横ばいとなっているが、今後の見通しは不透明であり、業務の効率化や一般財源の確保に努め、財政の健全化を図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631E578D-5616-4E82-94B5-814F009CF25C}"/>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FF05BE54-6BE2-43B7-BBE3-54B1B139B14D}"/>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36B2CB4C-3A75-4C03-834D-C3BD2BDBEF08}"/>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BBE0F3A4-855F-432E-B8F6-399E65A02397}"/>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B1EDB6BE-9E13-4D1A-B390-271377ECF452}"/>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31586716-D36D-4590-9C3D-9A1E904E07F9}"/>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27FDB86-2BA6-4228-824A-9E71C4D39A87}"/>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D4FA51FB-B36A-4CDA-8A62-E81537899DE7}"/>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720D6768-DB01-4330-99C7-31DD74838B54}"/>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C28C6A5C-5B9D-4E17-9788-0487922A9101}"/>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E7D8790C-0B43-40BB-A210-962AA36A7784}"/>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11E8BAE3-B7E6-4673-8386-FE5BF55AB1DD}"/>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53308E20-04EC-4E79-AD82-1E28D1EBA409}"/>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8F657405-F5F7-4C03-B960-5461FB86A582}"/>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3" name="直線コネクタ 62">
          <a:extLst>
            <a:ext uri="{FF2B5EF4-FFF2-40B4-BE49-F238E27FC236}">
              <a16:creationId xmlns:a16="http://schemas.microsoft.com/office/drawing/2014/main" id="{AADBD42F-3088-418A-A6F5-FBBAFC145E20}"/>
            </a:ext>
          </a:extLst>
        </xdr:cNvPr>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4" name="財政力最小値テキスト">
          <a:extLst>
            <a:ext uri="{FF2B5EF4-FFF2-40B4-BE49-F238E27FC236}">
              <a16:creationId xmlns:a16="http://schemas.microsoft.com/office/drawing/2014/main" id="{8CB17D8C-A286-4031-B028-064545A1833A}"/>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5" name="直線コネクタ 64">
          <a:extLst>
            <a:ext uri="{FF2B5EF4-FFF2-40B4-BE49-F238E27FC236}">
              <a16:creationId xmlns:a16="http://schemas.microsoft.com/office/drawing/2014/main" id="{1E9390C5-167F-4EF4-8702-C27B1C03EE1F}"/>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6" name="財政力最大値テキスト">
          <a:extLst>
            <a:ext uri="{FF2B5EF4-FFF2-40B4-BE49-F238E27FC236}">
              <a16:creationId xmlns:a16="http://schemas.microsoft.com/office/drawing/2014/main" id="{5C32DDE7-9FCC-4827-A707-4D1BC4680BB9}"/>
            </a:ext>
          </a:extLst>
        </xdr:cNvPr>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7" name="直線コネクタ 66">
          <a:extLst>
            <a:ext uri="{FF2B5EF4-FFF2-40B4-BE49-F238E27FC236}">
              <a16:creationId xmlns:a16="http://schemas.microsoft.com/office/drawing/2014/main" id="{DE1F6E9D-C6B9-4A28-A160-99C8225A7C09}"/>
            </a:ext>
          </a:extLst>
        </xdr:cNvPr>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79163</xdr:rowOff>
    </xdr:from>
    <xdr:to>
      <xdr:col>23</xdr:col>
      <xdr:colOff>133350</xdr:colOff>
      <xdr:row>43</xdr:row>
      <xdr:rowOff>103294</xdr:rowOff>
    </xdr:to>
    <xdr:cxnSp macro="">
      <xdr:nvCxnSpPr>
        <xdr:cNvPr id="68" name="直線コネクタ 67">
          <a:extLst>
            <a:ext uri="{FF2B5EF4-FFF2-40B4-BE49-F238E27FC236}">
              <a16:creationId xmlns:a16="http://schemas.microsoft.com/office/drawing/2014/main" id="{DCC9DE7F-66D1-4858-87BB-E064F53D2544}"/>
            </a:ext>
          </a:extLst>
        </xdr:cNvPr>
        <xdr:cNvCxnSpPr/>
      </xdr:nvCxnSpPr>
      <xdr:spPr>
        <a:xfrm flipV="1">
          <a:off x="4114800" y="745151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129133</xdr:rowOff>
    </xdr:from>
    <xdr:ext cx="762000" cy="259045"/>
    <xdr:sp macro="" textlink="">
      <xdr:nvSpPr>
        <xdr:cNvPr id="69" name="財政力平均値テキスト">
          <a:extLst>
            <a:ext uri="{FF2B5EF4-FFF2-40B4-BE49-F238E27FC236}">
              <a16:creationId xmlns:a16="http://schemas.microsoft.com/office/drawing/2014/main" id="{7064FA30-0333-4122-9793-D6030950E982}"/>
            </a:ext>
          </a:extLst>
        </xdr:cNvPr>
        <xdr:cNvSpPr txBox="1"/>
      </xdr:nvSpPr>
      <xdr:spPr>
        <a:xfrm>
          <a:off x="5041900" y="7501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157056</xdr:rowOff>
    </xdr:from>
    <xdr:to>
      <xdr:col>23</xdr:col>
      <xdr:colOff>184150</xdr:colOff>
      <xdr:row>44</xdr:row>
      <xdr:rowOff>87206</xdr:rowOff>
    </xdr:to>
    <xdr:sp macro="" textlink="">
      <xdr:nvSpPr>
        <xdr:cNvPr id="70" name="フローチャート: 判断 69">
          <a:extLst>
            <a:ext uri="{FF2B5EF4-FFF2-40B4-BE49-F238E27FC236}">
              <a16:creationId xmlns:a16="http://schemas.microsoft.com/office/drawing/2014/main" id="{374AF670-4252-4E9C-B542-2CB484E011D0}"/>
            </a:ext>
          </a:extLst>
        </xdr:cNvPr>
        <xdr:cNvSpPr/>
      </xdr:nvSpPr>
      <xdr:spPr>
        <a:xfrm>
          <a:off x="49022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103294</xdr:rowOff>
    </xdr:from>
    <xdr:to>
      <xdr:col>19</xdr:col>
      <xdr:colOff>133350</xdr:colOff>
      <xdr:row>43</xdr:row>
      <xdr:rowOff>111337</xdr:rowOff>
    </xdr:to>
    <xdr:cxnSp macro="">
      <xdr:nvCxnSpPr>
        <xdr:cNvPr id="71" name="直線コネクタ 70">
          <a:extLst>
            <a:ext uri="{FF2B5EF4-FFF2-40B4-BE49-F238E27FC236}">
              <a16:creationId xmlns:a16="http://schemas.microsoft.com/office/drawing/2014/main" id="{FA16B35F-6720-44C7-8725-19B83D94EB8E}"/>
            </a:ext>
          </a:extLst>
        </xdr:cNvPr>
        <xdr:cNvCxnSpPr/>
      </xdr:nvCxnSpPr>
      <xdr:spPr>
        <a:xfrm flipV="1">
          <a:off x="3225800" y="74756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149013</xdr:rowOff>
    </xdr:from>
    <xdr:to>
      <xdr:col>19</xdr:col>
      <xdr:colOff>184150</xdr:colOff>
      <xdr:row>44</xdr:row>
      <xdr:rowOff>79163</xdr:rowOff>
    </xdr:to>
    <xdr:sp macro="" textlink="">
      <xdr:nvSpPr>
        <xdr:cNvPr id="72" name="フローチャート: 判断 71">
          <a:extLst>
            <a:ext uri="{FF2B5EF4-FFF2-40B4-BE49-F238E27FC236}">
              <a16:creationId xmlns:a16="http://schemas.microsoft.com/office/drawing/2014/main" id="{1C7D3258-C7F2-4A7A-A922-9B5AB615402E}"/>
            </a:ext>
          </a:extLst>
        </xdr:cNvPr>
        <xdr:cNvSpPr/>
      </xdr:nvSpPr>
      <xdr:spPr>
        <a:xfrm>
          <a:off x="40640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63940</xdr:rowOff>
    </xdr:from>
    <xdr:ext cx="736600" cy="259045"/>
    <xdr:sp macro="" textlink="">
      <xdr:nvSpPr>
        <xdr:cNvPr id="73" name="テキスト ボックス 72">
          <a:extLst>
            <a:ext uri="{FF2B5EF4-FFF2-40B4-BE49-F238E27FC236}">
              <a16:creationId xmlns:a16="http://schemas.microsoft.com/office/drawing/2014/main" id="{083A980C-1B79-4A6F-8703-9A9DF085FAB8}"/>
            </a:ext>
          </a:extLst>
        </xdr:cNvPr>
        <xdr:cNvSpPr txBox="1"/>
      </xdr:nvSpPr>
      <xdr:spPr>
        <a:xfrm>
          <a:off x="3733800" y="760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87206</xdr:rowOff>
    </xdr:from>
    <xdr:to>
      <xdr:col>15</xdr:col>
      <xdr:colOff>82550</xdr:colOff>
      <xdr:row>43</xdr:row>
      <xdr:rowOff>111337</xdr:rowOff>
    </xdr:to>
    <xdr:cxnSp macro="">
      <xdr:nvCxnSpPr>
        <xdr:cNvPr id="74" name="直線コネクタ 73">
          <a:extLst>
            <a:ext uri="{FF2B5EF4-FFF2-40B4-BE49-F238E27FC236}">
              <a16:creationId xmlns:a16="http://schemas.microsoft.com/office/drawing/2014/main" id="{F168451D-A605-4F2A-BF4B-31AAD9AC7E11}"/>
            </a:ext>
          </a:extLst>
        </xdr:cNvPr>
        <xdr:cNvCxnSpPr/>
      </xdr:nvCxnSpPr>
      <xdr:spPr>
        <a:xfrm>
          <a:off x="2336800" y="74595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41910</xdr:rowOff>
    </xdr:from>
    <xdr:to>
      <xdr:col>15</xdr:col>
      <xdr:colOff>133350</xdr:colOff>
      <xdr:row>44</xdr:row>
      <xdr:rowOff>143510</xdr:rowOff>
    </xdr:to>
    <xdr:sp macro="" textlink="">
      <xdr:nvSpPr>
        <xdr:cNvPr id="75" name="フローチャート: 判断 74">
          <a:extLst>
            <a:ext uri="{FF2B5EF4-FFF2-40B4-BE49-F238E27FC236}">
              <a16:creationId xmlns:a16="http://schemas.microsoft.com/office/drawing/2014/main" id="{64B8D12A-C02D-4A55-9190-AC3F6980F4B3}"/>
            </a:ext>
          </a:extLst>
        </xdr:cNvPr>
        <xdr:cNvSpPr/>
      </xdr:nvSpPr>
      <xdr:spPr>
        <a:xfrm>
          <a:off x="3175000" y="758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128287</xdr:rowOff>
    </xdr:from>
    <xdr:ext cx="762000" cy="259045"/>
    <xdr:sp macro="" textlink="">
      <xdr:nvSpPr>
        <xdr:cNvPr id="76" name="テキスト ボックス 75">
          <a:extLst>
            <a:ext uri="{FF2B5EF4-FFF2-40B4-BE49-F238E27FC236}">
              <a16:creationId xmlns:a16="http://schemas.microsoft.com/office/drawing/2014/main" id="{15CC4968-23B7-4AC9-9358-C0FE3AEBC93F}"/>
            </a:ext>
          </a:extLst>
        </xdr:cNvPr>
        <xdr:cNvSpPr txBox="1"/>
      </xdr:nvSpPr>
      <xdr:spPr>
        <a:xfrm>
          <a:off x="2844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63077</xdr:rowOff>
    </xdr:from>
    <xdr:to>
      <xdr:col>11</xdr:col>
      <xdr:colOff>31750</xdr:colOff>
      <xdr:row>43</xdr:row>
      <xdr:rowOff>87206</xdr:rowOff>
    </xdr:to>
    <xdr:cxnSp macro="">
      <xdr:nvCxnSpPr>
        <xdr:cNvPr id="77" name="直線コネクタ 76">
          <a:extLst>
            <a:ext uri="{FF2B5EF4-FFF2-40B4-BE49-F238E27FC236}">
              <a16:creationId xmlns:a16="http://schemas.microsoft.com/office/drawing/2014/main" id="{F758523F-50FB-43F3-8F4D-C07C7C1764FD}"/>
            </a:ext>
          </a:extLst>
        </xdr:cNvPr>
        <xdr:cNvCxnSpPr/>
      </xdr:nvCxnSpPr>
      <xdr:spPr>
        <a:xfrm>
          <a:off x="1447800" y="74354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A4F936A-C2FB-412B-8EB1-0A3DB3A19BB6}"/>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79" name="テキスト ボックス 78">
          <a:extLst>
            <a:ext uri="{FF2B5EF4-FFF2-40B4-BE49-F238E27FC236}">
              <a16:creationId xmlns:a16="http://schemas.microsoft.com/office/drawing/2014/main" id="{5A3860B0-20F9-40A8-B4A3-3273F2AAF3D5}"/>
            </a:ext>
          </a:extLst>
        </xdr:cNvPr>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49954</xdr:rowOff>
    </xdr:from>
    <xdr:to>
      <xdr:col>7</xdr:col>
      <xdr:colOff>31750</xdr:colOff>
      <xdr:row>44</xdr:row>
      <xdr:rowOff>151554</xdr:rowOff>
    </xdr:to>
    <xdr:sp macro="" textlink="">
      <xdr:nvSpPr>
        <xdr:cNvPr id="80" name="フローチャート: 判断 79">
          <a:extLst>
            <a:ext uri="{FF2B5EF4-FFF2-40B4-BE49-F238E27FC236}">
              <a16:creationId xmlns:a16="http://schemas.microsoft.com/office/drawing/2014/main" id="{68FA95C8-1C07-4A8F-BEE4-B8DF90A1E78D}"/>
            </a:ext>
          </a:extLst>
        </xdr:cNvPr>
        <xdr:cNvSpPr/>
      </xdr:nvSpPr>
      <xdr:spPr>
        <a:xfrm>
          <a:off x="1397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136331</xdr:rowOff>
    </xdr:from>
    <xdr:ext cx="762000" cy="259045"/>
    <xdr:sp macro="" textlink="">
      <xdr:nvSpPr>
        <xdr:cNvPr id="81" name="テキスト ボックス 80">
          <a:extLst>
            <a:ext uri="{FF2B5EF4-FFF2-40B4-BE49-F238E27FC236}">
              <a16:creationId xmlns:a16="http://schemas.microsoft.com/office/drawing/2014/main" id="{8A7C6739-7297-4C61-85A8-8B5FA3F52FA4}"/>
            </a:ext>
          </a:extLst>
        </xdr:cNvPr>
        <xdr:cNvSpPr txBox="1"/>
      </xdr:nvSpPr>
      <xdr:spPr>
        <a:xfrm>
          <a:off x="1066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9898116D-DE80-4470-95E8-99599D5823F1}"/>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118CBAC8-C25C-4D04-AEF7-67169F4DEC54}"/>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3F3D0558-4809-4046-ADAE-B308ED3F40B7}"/>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8A153D41-7417-42D8-B5A1-1927BE2CB1D5}"/>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8F10CF92-0796-4CDB-8B7C-0BEB517D20D3}"/>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28363</xdr:rowOff>
    </xdr:from>
    <xdr:to>
      <xdr:col>23</xdr:col>
      <xdr:colOff>184150</xdr:colOff>
      <xdr:row>43</xdr:row>
      <xdr:rowOff>129963</xdr:rowOff>
    </xdr:to>
    <xdr:sp macro="" textlink="">
      <xdr:nvSpPr>
        <xdr:cNvPr id="87" name="楕円 86">
          <a:extLst>
            <a:ext uri="{FF2B5EF4-FFF2-40B4-BE49-F238E27FC236}">
              <a16:creationId xmlns:a16="http://schemas.microsoft.com/office/drawing/2014/main" id="{90EA2217-402E-4F00-9737-00BD7C00C23A}"/>
            </a:ext>
          </a:extLst>
        </xdr:cNvPr>
        <xdr:cNvSpPr/>
      </xdr:nvSpPr>
      <xdr:spPr>
        <a:xfrm>
          <a:off x="49022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44890</xdr:rowOff>
    </xdr:from>
    <xdr:ext cx="762000" cy="259045"/>
    <xdr:sp macro="" textlink="">
      <xdr:nvSpPr>
        <xdr:cNvPr id="88" name="財政力該当値テキスト">
          <a:extLst>
            <a:ext uri="{FF2B5EF4-FFF2-40B4-BE49-F238E27FC236}">
              <a16:creationId xmlns:a16="http://schemas.microsoft.com/office/drawing/2014/main" id="{F7CBAA30-E878-4E48-8445-D56FB093DA8E}"/>
            </a:ext>
          </a:extLst>
        </xdr:cNvPr>
        <xdr:cNvSpPr txBox="1"/>
      </xdr:nvSpPr>
      <xdr:spPr>
        <a:xfrm>
          <a:off x="50419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52494</xdr:rowOff>
    </xdr:from>
    <xdr:to>
      <xdr:col>19</xdr:col>
      <xdr:colOff>184150</xdr:colOff>
      <xdr:row>43</xdr:row>
      <xdr:rowOff>154094</xdr:rowOff>
    </xdr:to>
    <xdr:sp macro="" textlink="">
      <xdr:nvSpPr>
        <xdr:cNvPr id="89" name="楕円 88">
          <a:extLst>
            <a:ext uri="{FF2B5EF4-FFF2-40B4-BE49-F238E27FC236}">
              <a16:creationId xmlns:a16="http://schemas.microsoft.com/office/drawing/2014/main" id="{89038456-0930-498E-B9CC-93BCAEADBE61}"/>
            </a:ext>
          </a:extLst>
        </xdr:cNvPr>
        <xdr:cNvSpPr/>
      </xdr:nvSpPr>
      <xdr:spPr>
        <a:xfrm>
          <a:off x="4064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164271</xdr:rowOff>
    </xdr:from>
    <xdr:ext cx="736600" cy="259045"/>
    <xdr:sp macro="" textlink="">
      <xdr:nvSpPr>
        <xdr:cNvPr id="90" name="テキスト ボックス 89">
          <a:extLst>
            <a:ext uri="{FF2B5EF4-FFF2-40B4-BE49-F238E27FC236}">
              <a16:creationId xmlns:a16="http://schemas.microsoft.com/office/drawing/2014/main" id="{2467A474-EB1F-459A-9FCA-30B8412836E4}"/>
            </a:ext>
          </a:extLst>
        </xdr:cNvPr>
        <xdr:cNvSpPr txBox="1"/>
      </xdr:nvSpPr>
      <xdr:spPr>
        <a:xfrm>
          <a:off x="3733800" y="7193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60537</xdr:rowOff>
    </xdr:from>
    <xdr:to>
      <xdr:col>15</xdr:col>
      <xdr:colOff>133350</xdr:colOff>
      <xdr:row>43</xdr:row>
      <xdr:rowOff>162137</xdr:rowOff>
    </xdr:to>
    <xdr:sp macro="" textlink="">
      <xdr:nvSpPr>
        <xdr:cNvPr id="91" name="楕円 90">
          <a:extLst>
            <a:ext uri="{FF2B5EF4-FFF2-40B4-BE49-F238E27FC236}">
              <a16:creationId xmlns:a16="http://schemas.microsoft.com/office/drawing/2014/main" id="{8FA641E4-2BCC-4AB8-88EA-4A883D2A4C1E}"/>
            </a:ext>
          </a:extLst>
        </xdr:cNvPr>
        <xdr:cNvSpPr/>
      </xdr:nvSpPr>
      <xdr:spPr>
        <a:xfrm>
          <a:off x="3175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864</xdr:rowOff>
    </xdr:from>
    <xdr:ext cx="762000" cy="259045"/>
    <xdr:sp macro="" textlink="">
      <xdr:nvSpPr>
        <xdr:cNvPr id="92" name="テキスト ボックス 91">
          <a:extLst>
            <a:ext uri="{FF2B5EF4-FFF2-40B4-BE49-F238E27FC236}">
              <a16:creationId xmlns:a16="http://schemas.microsoft.com/office/drawing/2014/main" id="{1F25ED3A-C209-44C0-851C-A9F8CA7298A9}"/>
            </a:ext>
          </a:extLst>
        </xdr:cNvPr>
        <xdr:cNvSpPr txBox="1"/>
      </xdr:nvSpPr>
      <xdr:spPr>
        <a:xfrm>
          <a:off x="2844800" y="720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36406</xdr:rowOff>
    </xdr:from>
    <xdr:to>
      <xdr:col>11</xdr:col>
      <xdr:colOff>82550</xdr:colOff>
      <xdr:row>43</xdr:row>
      <xdr:rowOff>138006</xdr:rowOff>
    </xdr:to>
    <xdr:sp macro="" textlink="">
      <xdr:nvSpPr>
        <xdr:cNvPr id="93" name="楕円 92">
          <a:extLst>
            <a:ext uri="{FF2B5EF4-FFF2-40B4-BE49-F238E27FC236}">
              <a16:creationId xmlns:a16="http://schemas.microsoft.com/office/drawing/2014/main" id="{EC017FE7-F0D7-4A15-BC7E-B992E799BAE3}"/>
            </a:ext>
          </a:extLst>
        </xdr:cNvPr>
        <xdr:cNvSpPr/>
      </xdr:nvSpPr>
      <xdr:spPr>
        <a:xfrm>
          <a:off x="2286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148183</xdr:rowOff>
    </xdr:from>
    <xdr:ext cx="762000" cy="259045"/>
    <xdr:sp macro="" textlink="">
      <xdr:nvSpPr>
        <xdr:cNvPr id="94" name="テキスト ボックス 93">
          <a:extLst>
            <a:ext uri="{FF2B5EF4-FFF2-40B4-BE49-F238E27FC236}">
              <a16:creationId xmlns:a16="http://schemas.microsoft.com/office/drawing/2014/main" id="{5D2ECE6E-BB3C-4707-B2DC-346EC555B983}"/>
            </a:ext>
          </a:extLst>
        </xdr:cNvPr>
        <xdr:cNvSpPr txBox="1"/>
      </xdr:nvSpPr>
      <xdr:spPr>
        <a:xfrm>
          <a:off x="1955800" y="717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12277</xdr:rowOff>
    </xdr:from>
    <xdr:to>
      <xdr:col>7</xdr:col>
      <xdr:colOff>31750</xdr:colOff>
      <xdr:row>43</xdr:row>
      <xdr:rowOff>113877</xdr:rowOff>
    </xdr:to>
    <xdr:sp macro="" textlink="">
      <xdr:nvSpPr>
        <xdr:cNvPr id="95" name="楕円 94">
          <a:extLst>
            <a:ext uri="{FF2B5EF4-FFF2-40B4-BE49-F238E27FC236}">
              <a16:creationId xmlns:a16="http://schemas.microsoft.com/office/drawing/2014/main" id="{F5994818-A544-4BA8-94CF-2DA8104CC32E}"/>
            </a:ext>
          </a:extLst>
        </xdr:cNvPr>
        <xdr:cNvSpPr/>
      </xdr:nvSpPr>
      <xdr:spPr>
        <a:xfrm>
          <a:off x="1397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124054</xdr:rowOff>
    </xdr:from>
    <xdr:ext cx="762000" cy="259045"/>
    <xdr:sp macro="" textlink="">
      <xdr:nvSpPr>
        <xdr:cNvPr id="96" name="テキスト ボックス 95">
          <a:extLst>
            <a:ext uri="{FF2B5EF4-FFF2-40B4-BE49-F238E27FC236}">
              <a16:creationId xmlns:a16="http://schemas.microsoft.com/office/drawing/2014/main" id="{509120D0-0496-466E-BE78-AA3F7456A473}"/>
            </a:ext>
          </a:extLst>
        </xdr:cNvPr>
        <xdr:cNvSpPr txBox="1"/>
      </xdr:nvSpPr>
      <xdr:spPr>
        <a:xfrm>
          <a:off x="1066800" y="715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B40B71EA-6E22-48FC-BB22-D632504DD33B}"/>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6DF4B18E-E5B5-46F4-8ABF-566F8B5B76AF}"/>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557FC4B9-FB04-45A7-804C-3EEABC1A474E}"/>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2345DACC-C5DD-47C6-AF4C-4622F76872DE}"/>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C90A89A9-E88E-4EC9-B46F-26B68C31D00C}"/>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60437D60-9E16-40E7-A427-33AF13EB0A1C}"/>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22B00F4F-8A8F-4FF8-93E4-D9B59908FD8E}"/>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B43726C2-8861-4A21-B083-8C08E1A06042}"/>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97AD15BD-18CC-42C1-999A-45A48ED966D8}"/>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E6C00025-DDEC-4334-A3E2-9DFD7AB7B925}"/>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299974B3-4E60-45F3-899E-AD513C9C77D1}"/>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AB7779DD-7A16-46A8-925A-01897B0F744A}"/>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D4BD805D-3862-4307-8055-5D47DC546AAA}"/>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においては前年度と比較して震災復興特別交付税が減額しているが、震災による町税の減免措置を見直し、経常一般財源の確保に努めた。また、前述の大規模な施設整備事業の完了により、臨時的経費の占める割合が減少したことに加え、新型コロナウイルスによる影響が小さくなったこともあり、平常時の行政運営に係る経常経費が増加した。その結果、経常収支比率は前年度から</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84.6</a:t>
          </a:r>
          <a:r>
            <a:rPr kumimoji="1" lang="ja-JP" altLang="en-US" sz="1300">
              <a:latin typeface="ＭＳ Ｐゴシック" panose="020B0600070205080204" pitchFamily="50" charset="-128"/>
              <a:ea typeface="ＭＳ Ｐゴシック" panose="020B0600070205080204" pitchFamily="50" charset="-128"/>
            </a:rPr>
            <a:t>％となった。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F981BFE1-45DC-4A5C-99D7-E00A386E74B5}"/>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49F027EB-D39C-426C-AEB0-0E921FB126D1}"/>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F8C579F7-A3F9-4668-B486-FDCD43D1E49A}"/>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731FDEF8-CE80-4813-9B8D-E4D3C362AA25}"/>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29984F23-5B7E-41B7-ACC9-BA5BAE40B0AF}"/>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46F934BC-850B-44E7-A07C-D44917A1657B}"/>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332DF561-79B8-451A-94F5-AB5B565E3DD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ACB6B46A-CB77-4A59-AB1A-9DB44D5A184D}"/>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7CFB14AB-1F97-4BDC-B590-31161E67A937}"/>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95C37034-FE4D-4BC3-BE17-FE061DF790A8}"/>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677F91BD-1BB9-4672-B422-6B6800B96292}"/>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80B05174-A9AB-49EE-A41F-368D72844B68}"/>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5225C559-F14E-4511-9E21-A3B0DA498F03}"/>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263D5315-D57B-4A1A-880B-0B74CBC5B618}"/>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8CBFB434-3094-4FF2-87FE-214F06AC6EDD}"/>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ECB18BA5-6A41-413A-ADEA-DA37AE6EE009}"/>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122979</xdr:rowOff>
    </xdr:from>
    <xdr:to>
      <xdr:col>23</xdr:col>
      <xdr:colOff>133350</xdr:colOff>
      <xdr:row>67</xdr:row>
      <xdr:rowOff>15663</xdr:rowOff>
    </xdr:to>
    <xdr:cxnSp macro="">
      <xdr:nvCxnSpPr>
        <xdr:cNvPr id="126" name="直線コネクタ 125">
          <a:extLst>
            <a:ext uri="{FF2B5EF4-FFF2-40B4-BE49-F238E27FC236}">
              <a16:creationId xmlns:a16="http://schemas.microsoft.com/office/drawing/2014/main" id="{A14FEA3A-7F0F-4AFB-A7EB-E4050E0B0A1F}"/>
            </a:ext>
          </a:extLst>
        </xdr:cNvPr>
        <xdr:cNvCxnSpPr/>
      </xdr:nvCxnSpPr>
      <xdr:spPr>
        <a:xfrm flipV="1">
          <a:off x="4953000" y="10067079"/>
          <a:ext cx="0" cy="14357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7" name="財政構造の弾力性最小値テキスト">
          <a:extLst>
            <a:ext uri="{FF2B5EF4-FFF2-40B4-BE49-F238E27FC236}">
              <a16:creationId xmlns:a16="http://schemas.microsoft.com/office/drawing/2014/main" id="{99C3FC4E-E6D6-491D-BD98-6AAB53A6CC2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28" name="直線コネクタ 127">
          <a:extLst>
            <a:ext uri="{FF2B5EF4-FFF2-40B4-BE49-F238E27FC236}">
              <a16:creationId xmlns:a16="http://schemas.microsoft.com/office/drawing/2014/main" id="{C8C3C380-61A2-4DBB-9054-77DF4EAB550E}"/>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37906</xdr:rowOff>
    </xdr:from>
    <xdr:ext cx="762000" cy="259045"/>
    <xdr:sp macro="" textlink="">
      <xdr:nvSpPr>
        <xdr:cNvPr id="129" name="財政構造の弾力性最大値テキスト">
          <a:extLst>
            <a:ext uri="{FF2B5EF4-FFF2-40B4-BE49-F238E27FC236}">
              <a16:creationId xmlns:a16="http://schemas.microsoft.com/office/drawing/2014/main" id="{033DAF11-495E-4B53-BC97-52FE2C96E297}"/>
            </a:ext>
          </a:extLst>
        </xdr:cNvPr>
        <xdr:cNvSpPr txBox="1"/>
      </xdr:nvSpPr>
      <xdr:spPr>
        <a:xfrm>
          <a:off x="5041900" y="981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122979</xdr:rowOff>
    </xdr:from>
    <xdr:to>
      <xdr:col>24</xdr:col>
      <xdr:colOff>12700</xdr:colOff>
      <xdr:row>58</xdr:row>
      <xdr:rowOff>122979</xdr:rowOff>
    </xdr:to>
    <xdr:cxnSp macro="">
      <xdr:nvCxnSpPr>
        <xdr:cNvPr id="130" name="直線コネクタ 129">
          <a:extLst>
            <a:ext uri="{FF2B5EF4-FFF2-40B4-BE49-F238E27FC236}">
              <a16:creationId xmlns:a16="http://schemas.microsoft.com/office/drawing/2014/main" id="{6B06FBC2-0358-4507-AA53-4EC42CA7DE51}"/>
            </a:ext>
          </a:extLst>
        </xdr:cNvPr>
        <xdr:cNvCxnSpPr/>
      </xdr:nvCxnSpPr>
      <xdr:spPr>
        <a:xfrm>
          <a:off x="4864100" y="1006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169121</xdr:rowOff>
    </xdr:from>
    <xdr:to>
      <xdr:col>23</xdr:col>
      <xdr:colOff>133350</xdr:colOff>
      <xdr:row>64</xdr:row>
      <xdr:rowOff>7196</xdr:rowOff>
    </xdr:to>
    <xdr:cxnSp macro="">
      <xdr:nvCxnSpPr>
        <xdr:cNvPr id="131" name="直線コネクタ 130">
          <a:extLst>
            <a:ext uri="{FF2B5EF4-FFF2-40B4-BE49-F238E27FC236}">
              <a16:creationId xmlns:a16="http://schemas.microsoft.com/office/drawing/2014/main" id="{089F0357-18AC-44E4-BFAE-73A4A57F7F40}"/>
            </a:ext>
          </a:extLst>
        </xdr:cNvPr>
        <xdr:cNvCxnSpPr/>
      </xdr:nvCxnSpPr>
      <xdr:spPr>
        <a:xfrm>
          <a:off x="4114800" y="10799021"/>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23723</xdr:rowOff>
    </xdr:from>
    <xdr:ext cx="762000" cy="259045"/>
    <xdr:sp macro="" textlink="">
      <xdr:nvSpPr>
        <xdr:cNvPr id="132" name="財政構造の弾力性平均値テキスト">
          <a:extLst>
            <a:ext uri="{FF2B5EF4-FFF2-40B4-BE49-F238E27FC236}">
              <a16:creationId xmlns:a16="http://schemas.microsoft.com/office/drawing/2014/main" id="{4C91D50E-8AE7-40A8-8CE2-F2D753B5F8D5}"/>
            </a:ext>
          </a:extLst>
        </xdr:cNvPr>
        <xdr:cNvSpPr txBox="1"/>
      </xdr:nvSpPr>
      <xdr:spPr>
        <a:xfrm>
          <a:off x="5041900" y="1065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33" name="フローチャート: 判断 132">
          <a:extLst>
            <a:ext uri="{FF2B5EF4-FFF2-40B4-BE49-F238E27FC236}">
              <a16:creationId xmlns:a16="http://schemas.microsoft.com/office/drawing/2014/main" id="{293A4633-A0C2-481E-BE50-933146045523}"/>
            </a:ext>
          </a:extLst>
        </xdr:cNvPr>
        <xdr:cNvSpPr/>
      </xdr:nvSpPr>
      <xdr:spPr>
        <a:xfrm>
          <a:off x="49022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169121</xdr:rowOff>
    </xdr:from>
    <xdr:to>
      <xdr:col>19</xdr:col>
      <xdr:colOff>133350</xdr:colOff>
      <xdr:row>65</xdr:row>
      <xdr:rowOff>60960</xdr:rowOff>
    </xdr:to>
    <xdr:cxnSp macro="">
      <xdr:nvCxnSpPr>
        <xdr:cNvPr id="134" name="直線コネクタ 133">
          <a:extLst>
            <a:ext uri="{FF2B5EF4-FFF2-40B4-BE49-F238E27FC236}">
              <a16:creationId xmlns:a16="http://schemas.microsoft.com/office/drawing/2014/main" id="{04FC00B4-A721-40E5-BDD9-F774C5F7F095}"/>
            </a:ext>
          </a:extLst>
        </xdr:cNvPr>
        <xdr:cNvCxnSpPr/>
      </xdr:nvCxnSpPr>
      <xdr:spPr>
        <a:xfrm flipV="1">
          <a:off x="3225800" y="10799021"/>
          <a:ext cx="889000" cy="40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45931</xdr:rowOff>
    </xdr:from>
    <xdr:to>
      <xdr:col>19</xdr:col>
      <xdr:colOff>184150</xdr:colOff>
      <xdr:row>62</xdr:row>
      <xdr:rowOff>147531</xdr:rowOff>
    </xdr:to>
    <xdr:sp macro="" textlink="">
      <xdr:nvSpPr>
        <xdr:cNvPr id="135" name="フローチャート: 判断 134">
          <a:extLst>
            <a:ext uri="{FF2B5EF4-FFF2-40B4-BE49-F238E27FC236}">
              <a16:creationId xmlns:a16="http://schemas.microsoft.com/office/drawing/2014/main" id="{DEBA58C3-CAE5-4469-A52E-B481B7E37203}"/>
            </a:ext>
          </a:extLst>
        </xdr:cNvPr>
        <xdr:cNvSpPr/>
      </xdr:nvSpPr>
      <xdr:spPr>
        <a:xfrm>
          <a:off x="4064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157708</xdr:rowOff>
    </xdr:from>
    <xdr:ext cx="736600" cy="259045"/>
    <xdr:sp macro="" textlink="">
      <xdr:nvSpPr>
        <xdr:cNvPr id="136" name="テキスト ボックス 135">
          <a:extLst>
            <a:ext uri="{FF2B5EF4-FFF2-40B4-BE49-F238E27FC236}">
              <a16:creationId xmlns:a16="http://schemas.microsoft.com/office/drawing/2014/main" id="{7BD358C7-2009-4769-876F-C62DFFB6DAB6}"/>
            </a:ext>
          </a:extLst>
        </xdr:cNvPr>
        <xdr:cNvSpPr txBox="1"/>
      </xdr:nvSpPr>
      <xdr:spPr>
        <a:xfrm>
          <a:off x="3733800" y="10444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60960</xdr:rowOff>
    </xdr:from>
    <xdr:to>
      <xdr:col>15</xdr:col>
      <xdr:colOff>82550</xdr:colOff>
      <xdr:row>67</xdr:row>
      <xdr:rowOff>23706</xdr:rowOff>
    </xdr:to>
    <xdr:cxnSp macro="">
      <xdr:nvCxnSpPr>
        <xdr:cNvPr id="137" name="直線コネクタ 136">
          <a:extLst>
            <a:ext uri="{FF2B5EF4-FFF2-40B4-BE49-F238E27FC236}">
              <a16:creationId xmlns:a16="http://schemas.microsoft.com/office/drawing/2014/main" id="{6A54F2D6-EB0E-475F-9C8C-6E2CEE9FDD6E}"/>
            </a:ext>
          </a:extLst>
        </xdr:cNvPr>
        <xdr:cNvCxnSpPr/>
      </xdr:nvCxnSpPr>
      <xdr:spPr>
        <a:xfrm flipV="1">
          <a:off x="2336800" y="11205210"/>
          <a:ext cx="889000" cy="3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D96DEEA8-1B91-40EC-8F5F-9B6CD6937D3D}"/>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a:extLst>
            <a:ext uri="{FF2B5EF4-FFF2-40B4-BE49-F238E27FC236}">
              <a16:creationId xmlns:a16="http://schemas.microsoft.com/office/drawing/2014/main" id="{CAFB55EA-A224-4623-8076-D3073CAF3A7E}"/>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102658</xdr:rowOff>
    </xdr:from>
    <xdr:to>
      <xdr:col>11</xdr:col>
      <xdr:colOff>31750</xdr:colOff>
      <xdr:row>67</xdr:row>
      <xdr:rowOff>23706</xdr:rowOff>
    </xdr:to>
    <xdr:cxnSp macro="">
      <xdr:nvCxnSpPr>
        <xdr:cNvPr id="140" name="直線コネクタ 139">
          <a:extLst>
            <a:ext uri="{FF2B5EF4-FFF2-40B4-BE49-F238E27FC236}">
              <a16:creationId xmlns:a16="http://schemas.microsoft.com/office/drawing/2014/main" id="{3C466645-DE4A-4A6E-A53C-755758E2E5B0}"/>
            </a:ext>
          </a:extLst>
        </xdr:cNvPr>
        <xdr:cNvCxnSpPr/>
      </xdr:nvCxnSpPr>
      <xdr:spPr>
        <a:xfrm>
          <a:off x="1447800" y="11418358"/>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9B17875B-76B6-4285-82C5-45D33F859990}"/>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a:extLst>
            <a:ext uri="{FF2B5EF4-FFF2-40B4-BE49-F238E27FC236}">
              <a16:creationId xmlns:a16="http://schemas.microsoft.com/office/drawing/2014/main" id="{5D684F6F-C8A5-45B5-8342-315D72DCE3EA}"/>
            </a:ext>
          </a:extLst>
        </xdr:cNvPr>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384390A3-F256-45F6-8C9D-3B4AE6414AF1}"/>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EC15B85E-56B7-4510-8C9A-BAE7D201BDD8}"/>
            </a:ext>
          </a:extLst>
        </xdr:cNvPr>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4F0EF396-C561-4C47-8D4A-26197883B13F}"/>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64AAF8E9-1D2E-4173-93C1-3FFCC5BCD089}"/>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5BC03625-E6E8-45F0-A24E-301349752CAB}"/>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8E4364F7-7A25-4625-B3C9-A829CB81F991}"/>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91E53519-4C69-424C-BE9F-D06AB088BACF}"/>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127846</xdr:rowOff>
    </xdr:from>
    <xdr:to>
      <xdr:col>23</xdr:col>
      <xdr:colOff>184150</xdr:colOff>
      <xdr:row>64</xdr:row>
      <xdr:rowOff>57996</xdr:rowOff>
    </xdr:to>
    <xdr:sp macro="" textlink="">
      <xdr:nvSpPr>
        <xdr:cNvPr id="150" name="楕円 149">
          <a:extLst>
            <a:ext uri="{FF2B5EF4-FFF2-40B4-BE49-F238E27FC236}">
              <a16:creationId xmlns:a16="http://schemas.microsoft.com/office/drawing/2014/main" id="{B64F5B3D-6230-4C7D-8F4D-5DC1F077FC4B}"/>
            </a:ext>
          </a:extLst>
        </xdr:cNvPr>
        <xdr:cNvSpPr/>
      </xdr:nvSpPr>
      <xdr:spPr>
        <a:xfrm>
          <a:off x="49022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99923</xdr:rowOff>
    </xdr:from>
    <xdr:ext cx="762000" cy="259045"/>
    <xdr:sp macro="" textlink="">
      <xdr:nvSpPr>
        <xdr:cNvPr id="151" name="財政構造の弾力性該当値テキスト">
          <a:extLst>
            <a:ext uri="{FF2B5EF4-FFF2-40B4-BE49-F238E27FC236}">
              <a16:creationId xmlns:a16="http://schemas.microsoft.com/office/drawing/2014/main" id="{26906FAD-B2F0-4649-923C-3944CC3CD722}"/>
            </a:ext>
          </a:extLst>
        </xdr:cNvPr>
        <xdr:cNvSpPr txBox="1"/>
      </xdr:nvSpPr>
      <xdr:spPr>
        <a:xfrm>
          <a:off x="5041900" y="109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118321</xdr:rowOff>
    </xdr:from>
    <xdr:to>
      <xdr:col>19</xdr:col>
      <xdr:colOff>184150</xdr:colOff>
      <xdr:row>63</xdr:row>
      <xdr:rowOff>48471</xdr:rowOff>
    </xdr:to>
    <xdr:sp macro="" textlink="">
      <xdr:nvSpPr>
        <xdr:cNvPr id="152" name="楕円 151">
          <a:extLst>
            <a:ext uri="{FF2B5EF4-FFF2-40B4-BE49-F238E27FC236}">
              <a16:creationId xmlns:a16="http://schemas.microsoft.com/office/drawing/2014/main" id="{3097E57D-5759-4623-86D2-CD034AE27E9E}"/>
            </a:ext>
          </a:extLst>
        </xdr:cNvPr>
        <xdr:cNvSpPr/>
      </xdr:nvSpPr>
      <xdr:spPr>
        <a:xfrm>
          <a:off x="4064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33248</xdr:rowOff>
    </xdr:from>
    <xdr:ext cx="736600" cy="259045"/>
    <xdr:sp macro="" textlink="">
      <xdr:nvSpPr>
        <xdr:cNvPr id="153" name="テキスト ボックス 152">
          <a:extLst>
            <a:ext uri="{FF2B5EF4-FFF2-40B4-BE49-F238E27FC236}">
              <a16:creationId xmlns:a16="http://schemas.microsoft.com/office/drawing/2014/main" id="{E1113013-644C-4731-8DBF-90AE4ECB035F}"/>
            </a:ext>
          </a:extLst>
        </xdr:cNvPr>
        <xdr:cNvSpPr txBox="1"/>
      </xdr:nvSpPr>
      <xdr:spPr>
        <a:xfrm>
          <a:off x="3733800" y="10834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10160</xdr:rowOff>
    </xdr:from>
    <xdr:to>
      <xdr:col>15</xdr:col>
      <xdr:colOff>133350</xdr:colOff>
      <xdr:row>65</xdr:row>
      <xdr:rowOff>111760</xdr:rowOff>
    </xdr:to>
    <xdr:sp macro="" textlink="">
      <xdr:nvSpPr>
        <xdr:cNvPr id="154" name="楕円 153">
          <a:extLst>
            <a:ext uri="{FF2B5EF4-FFF2-40B4-BE49-F238E27FC236}">
              <a16:creationId xmlns:a16="http://schemas.microsoft.com/office/drawing/2014/main" id="{BD5A4DF2-A72E-4445-8CD6-4F1B110C2F2A}"/>
            </a:ext>
          </a:extLst>
        </xdr:cNvPr>
        <xdr:cNvSpPr/>
      </xdr:nvSpPr>
      <xdr:spPr>
        <a:xfrm>
          <a:off x="3175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96537</xdr:rowOff>
    </xdr:from>
    <xdr:ext cx="762000" cy="259045"/>
    <xdr:sp macro="" textlink="">
      <xdr:nvSpPr>
        <xdr:cNvPr id="155" name="テキスト ボックス 154">
          <a:extLst>
            <a:ext uri="{FF2B5EF4-FFF2-40B4-BE49-F238E27FC236}">
              <a16:creationId xmlns:a16="http://schemas.microsoft.com/office/drawing/2014/main" id="{3BA35C98-429F-484E-8AEF-9A70129FBCA9}"/>
            </a:ext>
          </a:extLst>
        </xdr:cNvPr>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144356</xdr:rowOff>
    </xdr:from>
    <xdr:to>
      <xdr:col>11</xdr:col>
      <xdr:colOff>82550</xdr:colOff>
      <xdr:row>67</xdr:row>
      <xdr:rowOff>74506</xdr:rowOff>
    </xdr:to>
    <xdr:sp macro="" textlink="">
      <xdr:nvSpPr>
        <xdr:cNvPr id="156" name="楕円 155">
          <a:extLst>
            <a:ext uri="{FF2B5EF4-FFF2-40B4-BE49-F238E27FC236}">
              <a16:creationId xmlns:a16="http://schemas.microsoft.com/office/drawing/2014/main" id="{414F7260-F4A1-433B-B83E-8B139A0C2130}"/>
            </a:ext>
          </a:extLst>
        </xdr:cNvPr>
        <xdr:cNvSpPr/>
      </xdr:nvSpPr>
      <xdr:spPr>
        <a:xfrm>
          <a:off x="2286000" y="1146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59283</xdr:rowOff>
    </xdr:from>
    <xdr:ext cx="762000" cy="259045"/>
    <xdr:sp macro="" textlink="">
      <xdr:nvSpPr>
        <xdr:cNvPr id="157" name="テキスト ボックス 156">
          <a:extLst>
            <a:ext uri="{FF2B5EF4-FFF2-40B4-BE49-F238E27FC236}">
              <a16:creationId xmlns:a16="http://schemas.microsoft.com/office/drawing/2014/main" id="{FFF6A894-FB31-4867-AE57-E65339D92C16}"/>
            </a:ext>
          </a:extLst>
        </xdr:cNvPr>
        <xdr:cNvSpPr txBox="1"/>
      </xdr:nvSpPr>
      <xdr:spPr>
        <a:xfrm>
          <a:off x="1955800" y="1154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51858</xdr:rowOff>
    </xdr:from>
    <xdr:to>
      <xdr:col>7</xdr:col>
      <xdr:colOff>31750</xdr:colOff>
      <xdr:row>66</xdr:row>
      <xdr:rowOff>153458</xdr:rowOff>
    </xdr:to>
    <xdr:sp macro="" textlink="">
      <xdr:nvSpPr>
        <xdr:cNvPr id="158" name="楕円 157">
          <a:extLst>
            <a:ext uri="{FF2B5EF4-FFF2-40B4-BE49-F238E27FC236}">
              <a16:creationId xmlns:a16="http://schemas.microsoft.com/office/drawing/2014/main" id="{7B9F1E80-F11A-4513-BD78-8C778DBB88A7}"/>
            </a:ext>
          </a:extLst>
        </xdr:cNvPr>
        <xdr:cNvSpPr/>
      </xdr:nvSpPr>
      <xdr:spPr>
        <a:xfrm>
          <a:off x="1397000" y="1136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138235</xdr:rowOff>
    </xdr:from>
    <xdr:ext cx="762000" cy="259045"/>
    <xdr:sp macro="" textlink="">
      <xdr:nvSpPr>
        <xdr:cNvPr id="159" name="テキスト ボックス 158">
          <a:extLst>
            <a:ext uri="{FF2B5EF4-FFF2-40B4-BE49-F238E27FC236}">
              <a16:creationId xmlns:a16="http://schemas.microsoft.com/office/drawing/2014/main" id="{C0E48026-534E-49C0-874C-53A9840231EA}"/>
            </a:ext>
          </a:extLst>
        </xdr:cNvPr>
        <xdr:cNvSpPr txBox="1"/>
      </xdr:nvSpPr>
      <xdr:spPr>
        <a:xfrm>
          <a:off x="1066800" y="1145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6FBF9249-CC19-4F98-9408-464A0654FEED}"/>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2226EB42-4CB2-4420-8ADB-CDE7B1B890C1}"/>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130D4035-3271-497D-B9A9-06264278EE9E}"/>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[326,411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6A713ADA-0812-47FF-B244-D7F144F742C3}"/>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EB691130-B3CE-40EA-932E-2816795213C8}"/>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58ACCBE3-871D-485C-9F1E-F6710992F419}"/>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5E508BC0-7712-431C-9F66-EB58649AA215}"/>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6B9E2B7-9C01-4B6B-B8F9-718EBF3C39D4}"/>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442B3D7C-B969-4A02-87E6-E0B96D694FBF}"/>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BD30346-325C-4FBC-8131-B2A349E19328}"/>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CF94B922-52AF-4761-B4EA-92018A7DB6F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8EFE9D3B-28C6-4CFC-9B1A-FEF0A68752FB}"/>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6C5BF722-42A1-437B-9685-D9BB3CB035D2}"/>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前年度に引き続き、復旧・復興事業に関する人件費や物件費の増加により依然として高い値で推移している。また、東日本大震災以降、住基人口は年々減少の一途をたどっており、震災時</a:t>
          </a:r>
          <a:r>
            <a:rPr kumimoji="1" lang="en-US" altLang="ja-JP" sz="1300">
              <a:latin typeface="ＭＳ Ｐゴシック" panose="020B0600070205080204" pitchFamily="50" charset="-128"/>
              <a:ea typeface="ＭＳ Ｐゴシック" panose="020B0600070205080204" pitchFamily="50" charset="-128"/>
            </a:rPr>
            <a:t>21,434</a:t>
          </a:r>
          <a:r>
            <a:rPr kumimoji="1" lang="ja-JP" altLang="en-US" sz="1300">
              <a:latin typeface="ＭＳ Ｐゴシック" panose="020B0600070205080204" pitchFamily="50" charset="-128"/>
              <a:ea typeface="ＭＳ Ｐゴシック" panose="020B0600070205080204" pitchFamily="50" charset="-128"/>
            </a:rPr>
            <a:t>人の人口に対し、令和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日現在は</a:t>
          </a:r>
          <a:r>
            <a:rPr kumimoji="1" lang="en-US" altLang="ja-JP" sz="1300">
              <a:latin typeface="ＭＳ Ｐゴシック" panose="020B0600070205080204" pitchFamily="50" charset="-128"/>
              <a:ea typeface="ＭＳ Ｐゴシック" panose="020B0600070205080204" pitchFamily="50" charset="-128"/>
            </a:rPr>
            <a:t>5,844</a:t>
          </a:r>
          <a:r>
            <a:rPr kumimoji="1" lang="ja-JP" altLang="en-US" sz="1300">
              <a:latin typeface="ＭＳ Ｐゴシック" panose="020B0600070205080204" pitchFamily="50" charset="-128"/>
              <a:ea typeface="ＭＳ Ｐゴシック" panose="020B0600070205080204" pitchFamily="50" charset="-128"/>
            </a:rPr>
            <a:t>人減の</a:t>
          </a:r>
          <a:r>
            <a:rPr kumimoji="1" lang="en-US" altLang="ja-JP" sz="1300">
              <a:latin typeface="ＭＳ Ｐゴシック" panose="020B0600070205080204" pitchFamily="50" charset="-128"/>
              <a:ea typeface="ＭＳ Ｐゴシック" panose="020B0600070205080204" pitchFamily="50" charset="-128"/>
            </a:rPr>
            <a:t>15,590</a:t>
          </a:r>
          <a:r>
            <a:rPr kumimoji="1" lang="ja-JP" altLang="en-US" sz="1300">
              <a:latin typeface="ＭＳ Ｐゴシック" panose="020B0600070205080204" pitchFamily="50" charset="-128"/>
              <a:ea typeface="ＭＳ Ｐゴシック" panose="020B0600070205080204" pitchFamily="50" charset="-128"/>
            </a:rPr>
            <a:t>人であり、当面は分母の人口が大幅に上昇することは困難であると思われる。今後も復旧・復興事業需要は継続し、当面の間横ばい傾向で推移していく見通しである。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EC6E2538-A207-41F8-9893-37C13B7E8305}"/>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372B1203-4708-46AB-8916-027E8754671F}"/>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C989AEBD-6B85-456E-90B2-56A38BD1BDE3}"/>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A8B64B8B-AA5B-451E-B498-65612623BBB5}"/>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D0601C1-B482-4207-BFA6-F7E68B9CDCE7}"/>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9C7F1809-9612-4BD7-B6DA-C788B909A50A}"/>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5465D78C-68A1-4CB5-BCF7-12E73D058B3B}"/>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B20E5FF-26B2-481A-A32C-99F86E42FCC2}"/>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C82A0A22-F135-4369-95B7-E80EAA055A91}"/>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D5D3B688-32D4-492B-BB18-53922A885B2D}"/>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6AFAF563-7563-496D-984E-640E87CE393C}"/>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B343F775-566D-4DCC-9FD1-7DCB16950A7A}"/>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34A2CCD4-9286-4EF7-93BB-D0B127012EFF}"/>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ABFA9AF-03E7-45BB-A4BA-57A4B7474EDC}"/>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D35BF0DE-F093-420D-B036-4975542ACFBD}"/>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83E5A998-C601-43A3-853F-68EFE1B892AC}"/>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44DC9AED-5169-4860-ADE7-9277C52394BF}"/>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57DE9239-BF87-4AD9-B501-2AD9F3000B7A}"/>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153481</xdr:rowOff>
    </xdr:from>
    <xdr:to>
      <xdr:col>23</xdr:col>
      <xdr:colOff>133350</xdr:colOff>
      <xdr:row>89</xdr:row>
      <xdr:rowOff>70024</xdr:rowOff>
    </xdr:to>
    <xdr:cxnSp macro="">
      <xdr:nvCxnSpPr>
        <xdr:cNvPr id="191" name="直線コネクタ 190">
          <a:extLst>
            <a:ext uri="{FF2B5EF4-FFF2-40B4-BE49-F238E27FC236}">
              <a16:creationId xmlns:a16="http://schemas.microsoft.com/office/drawing/2014/main" id="{E290D157-6481-4417-A73B-630C5576538A}"/>
            </a:ext>
          </a:extLst>
        </xdr:cNvPr>
        <xdr:cNvCxnSpPr/>
      </xdr:nvCxnSpPr>
      <xdr:spPr>
        <a:xfrm flipV="1">
          <a:off x="4953000" y="13698031"/>
          <a:ext cx="0" cy="1631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42101</xdr:rowOff>
    </xdr:from>
    <xdr:ext cx="762000" cy="259045"/>
    <xdr:sp macro="" textlink="">
      <xdr:nvSpPr>
        <xdr:cNvPr id="192" name="人件費・物件費等の状況最小値テキスト">
          <a:extLst>
            <a:ext uri="{FF2B5EF4-FFF2-40B4-BE49-F238E27FC236}">
              <a16:creationId xmlns:a16="http://schemas.microsoft.com/office/drawing/2014/main" id="{224653BD-3410-46D9-9CFC-26D1585BF0C0}"/>
            </a:ext>
          </a:extLst>
        </xdr:cNvPr>
        <xdr:cNvSpPr txBox="1"/>
      </xdr:nvSpPr>
      <xdr:spPr>
        <a:xfrm>
          <a:off x="5041900" y="1530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70024</xdr:rowOff>
    </xdr:from>
    <xdr:to>
      <xdr:col>24</xdr:col>
      <xdr:colOff>12700</xdr:colOff>
      <xdr:row>89</xdr:row>
      <xdr:rowOff>70024</xdr:rowOff>
    </xdr:to>
    <xdr:cxnSp macro="">
      <xdr:nvCxnSpPr>
        <xdr:cNvPr id="193" name="直線コネクタ 192">
          <a:extLst>
            <a:ext uri="{FF2B5EF4-FFF2-40B4-BE49-F238E27FC236}">
              <a16:creationId xmlns:a16="http://schemas.microsoft.com/office/drawing/2014/main" id="{7550782A-57CA-4702-8806-9905FF65F70B}"/>
            </a:ext>
          </a:extLst>
        </xdr:cNvPr>
        <xdr:cNvCxnSpPr/>
      </xdr:nvCxnSpPr>
      <xdr:spPr>
        <a:xfrm>
          <a:off x="4864100" y="1532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68408</xdr:rowOff>
    </xdr:from>
    <xdr:ext cx="762000" cy="259045"/>
    <xdr:sp macro="" textlink="">
      <xdr:nvSpPr>
        <xdr:cNvPr id="194" name="人件費・物件費等の状況最大値テキスト">
          <a:extLst>
            <a:ext uri="{FF2B5EF4-FFF2-40B4-BE49-F238E27FC236}">
              <a16:creationId xmlns:a16="http://schemas.microsoft.com/office/drawing/2014/main" id="{4F4CD6AB-1EE7-4D9B-ADB8-24DAD6A74D06}"/>
            </a:ext>
          </a:extLst>
        </xdr:cNvPr>
        <xdr:cNvSpPr txBox="1"/>
      </xdr:nvSpPr>
      <xdr:spPr>
        <a:xfrm>
          <a:off x="5041900" y="1344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153481</xdr:rowOff>
    </xdr:from>
    <xdr:to>
      <xdr:col>24</xdr:col>
      <xdr:colOff>12700</xdr:colOff>
      <xdr:row>79</xdr:row>
      <xdr:rowOff>153481</xdr:rowOff>
    </xdr:to>
    <xdr:cxnSp macro="">
      <xdr:nvCxnSpPr>
        <xdr:cNvPr id="195" name="直線コネクタ 194">
          <a:extLst>
            <a:ext uri="{FF2B5EF4-FFF2-40B4-BE49-F238E27FC236}">
              <a16:creationId xmlns:a16="http://schemas.microsoft.com/office/drawing/2014/main" id="{97FE8C7A-211B-4509-9980-F87EBF594355}"/>
            </a:ext>
          </a:extLst>
        </xdr:cNvPr>
        <xdr:cNvCxnSpPr/>
      </xdr:nvCxnSpPr>
      <xdr:spPr>
        <a:xfrm>
          <a:off x="4864100" y="1369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43921</xdr:rowOff>
    </xdr:from>
    <xdr:to>
      <xdr:col>23</xdr:col>
      <xdr:colOff>133350</xdr:colOff>
      <xdr:row>80</xdr:row>
      <xdr:rowOff>57562</xdr:rowOff>
    </xdr:to>
    <xdr:cxnSp macro="">
      <xdr:nvCxnSpPr>
        <xdr:cNvPr id="196" name="直線コネクタ 195">
          <a:extLst>
            <a:ext uri="{FF2B5EF4-FFF2-40B4-BE49-F238E27FC236}">
              <a16:creationId xmlns:a16="http://schemas.microsoft.com/office/drawing/2014/main" id="{227399E2-5CBA-46D7-A5F3-3A286E3E97C2}"/>
            </a:ext>
          </a:extLst>
        </xdr:cNvPr>
        <xdr:cNvCxnSpPr/>
      </xdr:nvCxnSpPr>
      <xdr:spPr>
        <a:xfrm>
          <a:off x="4114800" y="13759921"/>
          <a:ext cx="838200" cy="1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116688</xdr:rowOff>
    </xdr:from>
    <xdr:ext cx="762000" cy="259045"/>
    <xdr:sp macro="" textlink="">
      <xdr:nvSpPr>
        <xdr:cNvPr id="197" name="人件費・物件費等の状況平均値テキスト">
          <a:extLst>
            <a:ext uri="{FF2B5EF4-FFF2-40B4-BE49-F238E27FC236}">
              <a16:creationId xmlns:a16="http://schemas.microsoft.com/office/drawing/2014/main" id="{9A51EE88-5171-481D-9332-2DE3B4113CFE}"/>
            </a:ext>
          </a:extLst>
        </xdr:cNvPr>
        <xdr:cNvSpPr txBox="1"/>
      </xdr:nvSpPr>
      <xdr:spPr>
        <a:xfrm>
          <a:off x="5041900" y="13832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144611</xdr:rowOff>
    </xdr:from>
    <xdr:to>
      <xdr:col>23</xdr:col>
      <xdr:colOff>184150</xdr:colOff>
      <xdr:row>81</xdr:row>
      <xdr:rowOff>74761</xdr:rowOff>
    </xdr:to>
    <xdr:sp macro="" textlink="">
      <xdr:nvSpPr>
        <xdr:cNvPr id="198" name="フローチャート: 判断 197">
          <a:extLst>
            <a:ext uri="{FF2B5EF4-FFF2-40B4-BE49-F238E27FC236}">
              <a16:creationId xmlns:a16="http://schemas.microsoft.com/office/drawing/2014/main" id="{188210D6-C94E-457C-A5A1-3099F1E2467B}"/>
            </a:ext>
          </a:extLst>
        </xdr:cNvPr>
        <xdr:cNvSpPr/>
      </xdr:nvSpPr>
      <xdr:spPr>
        <a:xfrm>
          <a:off x="4902200" y="1386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23519</xdr:rowOff>
    </xdr:from>
    <xdr:to>
      <xdr:col>19</xdr:col>
      <xdr:colOff>133350</xdr:colOff>
      <xdr:row>80</xdr:row>
      <xdr:rowOff>43921</xdr:rowOff>
    </xdr:to>
    <xdr:cxnSp macro="">
      <xdr:nvCxnSpPr>
        <xdr:cNvPr id="199" name="直線コネクタ 198">
          <a:extLst>
            <a:ext uri="{FF2B5EF4-FFF2-40B4-BE49-F238E27FC236}">
              <a16:creationId xmlns:a16="http://schemas.microsoft.com/office/drawing/2014/main" id="{DC0DF8E4-79FB-43AB-83CA-7D68E9084F84}"/>
            </a:ext>
          </a:extLst>
        </xdr:cNvPr>
        <xdr:cNvCxnSpPr/>
      </xdr:nvCxnSpPr>
      <xdr:spPr>
        <a:xfrm>
          <a:off x="3225800" y="13739519"/>
          <a:ext cx="889000" cy="2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125761</xdr:rowOff>
    </xdr:from>
    <xdr:to>
      <xdr:col>19</xdr:col>
      <xdr:colOff>184150</xdr:colOff>
      <xdr:row>81</xdr:row>
      <xdr:rowOff>55911</xdr:rowOff>
    </xdr:to>
    <xdr:sp macro="" textlink="">
      <xdr:nvSpPr>
        <xdr:cNvPr id="200" name="フローチャート: 判断 199">
          <a:extLst>
            <a:ext uri="{FF2B5EF4-FFF2-40B4-BE49-F238E27FC236}">
              <a16:creationId xmlns:a16="http://schemas.microsoft.com/office/drawing/2014/main" id="{152F2F01-E34E-4F40-A5EA-C5EA3AFFC1C0}"/>
            </a:ext>
          </a:extLst>
        </xdr:cNvPr>
        <xdr:cNvSpPr/>
      </xdr:nvSpPr>
      <xdr:spPr>
        <a:xfrm>
          <a:off x="4064000" y="13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40688</xdr:rowOff>
    </xdr:from>
    <xdr:ext cx="736600" cy="259045"/>
    <xdr:sp macro="" textlink="">
      <xdr:nvSpPr>
        <xdr:cNvPr id="201" name="テキスト ボックス 200">
          <a:extLst>
            <a:ext uri="{FF2B5EF4-FFF2-40B4-BE49-F238E27FC236}">
              <a16:creationId xmlns:a16="http://schemas.microsoft.com/office/drawing/2014/main" id="{20D9DE27-70D9-4186-851A-E7B532A2D437}"/>
            </a:ext>
          </a:extLst>
        </xdr:cNvPr>
        <xdr:cNvSpPr txBox="1"/>
      </xdr:nvSpPr>
      <xdr:spPr>
        <a:xfrm>
          <a:off x="3733800" y="13928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132717</xdr:rowOff>
    </xdr:from>
    <xdr:to>
      <xdr:col>15</xdr:col>
      <xdr:colOff>82550</xdr:colOff>
      <xdr:row>80</xdr:row>
      <xdr:rowOff>23519</xdr:rowOff>
    </xdr:to>
    <xdr:cxnSp macro="">
      <xdr:nvCxnSpPr>
        <xdr:cNvPr id="202" name="直線コネクタ 201">
          <a:extLst>
            <a:ext uri="{FF2B5EF4-FFF2-40B4-BE49-F238E27FC236}">
              <a16:creationId xmlns:a16="http://schemas.microsoft.com/office/drawing/2014/main" id="{33E41C27-BAD5-4212-B607-0696ACE2D8B0}"/>
            </a:ext>
          </a:extLst>
        </xdr:cNvPr>
        <xdr:cNvCxnSpPr/>
      </xdr:nvCxnSpPr>
      <xdr:spPr>
        <a:xfrm>
          <a:off x="2336800" y="13677267"/>
          <a:ext cx="889000" cy="6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168894</xdr:rowOff>
    </xdr:from>
    <xdr:to>
      <xdr:col>15</xdr:col>
      <xdr:colOff>133350</xdr:colOff>
      <xdr:row>81</xdr:row>
      <xdr:rowOff>99044</xdr:rowOff>
    </xdr:to>
    <xdr:sp macro="" textlink="">
      <xdr:nvSpPr>
        <xdr:cNvPr id="203" name="フローチャート: 判断 202">
          <a:extLst>
            <a:ext uri="{FF2B5EF4-FFF2-40B4-BE49-F238E27FC236}">
              <a16:creationId xmlns:a16="http://schemas.microsoft.com/office/drawing/2014/main" id="{9B49E671-E7DB-4738-87F2-7C704B8CDCD2}"/>
            </a:ext>
          </a:extLst>
        </xdr:cNvPr>
        <xdr:cNvSpPr/>
      </xdr:nvSpPr>
      <xdr:spPr>
        <a:xfrm>
          <a:off x="3175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83821</xdr:rowOff>
    </xdr:from>
    <xdr:ext cx="762000" cy="259045"/>
    <xdr:sp macro="" textlink="">
      <xdr:nvSpPr>
        <xdr:cNvPr id="204" name="テキスト ボックス 203">
          <a:extLst>
            <a:ext uri="{FF2B5EF4-FFF2-40B4-BE49-F238E27FC236}">
              <a16:creationId xmlns:a16="http://schemas.microsoft.com/office/drawing/2014/main" id="{74B6FF5B-86E7-4ABB-8651-07811DA44BF2}"/>
            </a:ext>
          </a:extLst>
        </xdr:cNvPr>
        <xdr:cNvSpPr txBox="1"/>
      </xdr:nvSpPr>
      <xdr:spPr>
        <a:xfrm>
          <a:off x="2844800" y="1397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129797</xdr:rowOff>
    </xdr:from>
    <xdr:to>
      <xdr:col>11</xdr:col>
      <xdr:colOff>31750</xdr:colOff>
      <xdr:row>79</xdr:row>
      <xdr:rowOff>132717</xdr:rowOff>
    </xdr:to>
    <xdr:cxnSp macro="">
      <xdr:nvCxnSpPr>
        <xdr:cNvPr id="205" name="直線コネクタ 204">
          <a:extLst>
            <a:ext uri="{FF2B5EF4-FFF2-40B4-BE49-F238E27FC236}">
              <a16:creationId xmlns:a16="http://schemas.microsoft.com/office/drawing/2014/main" id="{269BE095-ED8B-4DC1-ACAA-3AB8F634BF66}"/>
            </a:ext>
          </a:extLst>
        </xdr:cNvPr>
        <xdr:cNvCxnSpPr/>
      </xdr:nvCxnSpPr>
      <xdr:spPr>
        <a:xfrm>
          <a:off x="1447800" y="13674347"/>
          <a:ext cx="889000" cy="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123935</xdr:rowOff>
    </xdr:from>
    <xdr:to>
      <xdr:col>11</xdr:col>
      <xdr:colOff>82550</xdr:colOff>
      <xdr:row>81</xdr:row>
      <xdr:rowOff>54085</xdr:rowOff>
    </xdr:to>
    <xdr:sp macro="" textlink="">
      <xdr:nvSpPr>
        <xdr:cNvPr id="206" name="フローチャート: 判断 205">
          <a:extLst>
            <a:ext uri="{FF2B5EF4-FFF2-40B4-BE49-F238E27FC236}">
              <a16:creationId xmlns:a16="http://schemas.microsoft.com/office/drawing/2014/main" id="{DE18A739-68A9-491D-BEDA-49D0BBE75060}"/>
            </a:ext>
          </a:extLst>
        </xdr:cNvPr>
        <xdr:cNvSpPr/>
      </xdr:nvSpPr>
      <xdr:spPr>
        <a:xfrm>
          <a:off x="2286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38862</xdr:rowOff>
    </xdr:from>
    <xdr:ext cx="762000" cy="259045"/>
    <xdr:sp macro="" textlink="">
      <xdr:nvSpPr>
        <xdr:cNvPr id="207" name="テキスト ボックス 206">
          <a:extLst>
            <a:ext uri="{FF2B5EF4-FFF2-40B4-BE49-F238E27FC236}">
              <a16:creationId xmlns:a16="http://schemas.microsoft.com/office/drawing/2014/main" id="{F2AEC96D-1EBF-476C-B65C-5C83BAA67C63}"/>
            </a:ext>
          </a:extLst>
        </xdr:cNvPr>
        <xdr:cNvSpPr txBox="1"/>
      </xdr:nvSpPr>
      <xdr:spPr>
        <a:xfrm>
          <a:off x="1955800" y="139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113081</xdr:rowOff>
    </xdr:from>
    <xdr:to>
      <xdr:col>7</xdr:col>
      <xdr:colOff>31750</xdr:colOff>
      <xdr:row>81</xdr:row>
      <xdr:rowOff>43231</xdr:rowOff>
    </xdr:to>
    <xdr:sp macro="" textlink="">
      <xdr:nvSpPr>
        <xdr:cNvPr id="208" name="フローチャート: 判断 207">
          <a:extLst>
            <a:ext uri="{FF2B5EF4-FFF2-40B4-BE49-F238E27FC236}">
              <a16:creationId xmlns:a16="http://schemas.microsoft.com/office/drawing/2014/main" id="{001DEAA0-56D0-40C7-8579-B86B4C1B47FD}"/>
            </a:ext>
          </a:extLst>
        </xdr:cNvPr>
        <xdr:cNvSpPr/>
      </xdr:nvSpPr>
      <xdr:spPr>
        <a:xfrm>
          <a:off x="1397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28008</xdr:rowOff>
    </xdr:from>
    <xdr:ext cx="762000" cy="259045"/>
    <xdr:sp macro="" textlink="">
      <xdr:nvSpPr>
        <xdr:cNvPr id="209" name="テキスト ボックス 208">
          <a:extLst>
            <a:ext uri="{FF2B5EF4-FFF2-40B4-BE49-F238E27FC236}">
              <a16:creationId xmlns:a16="http://schemas.microsoft.com/office/drawing/2014/main" id="{64488D92-FD51-4BD2-A891-C0B078EDC444}"/>
            </a:ext>
          </a:extLst>
        </xdr:cNvPr>
        <xdr:cNvSpPr txBox="1"/>
      </xdr:nvSpPr>
      <xdr:spPr>
        <a:xfrm>
          <a:off x="1066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B4047C38-442D-4BAE-9700-EDAE5C5D83B2}"/>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B79A9C-0D23-422B-ABE5-F00F4EE7DE1D}"/>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AA213EA4-6192-46D1-BF12-969619B1C9BA}"/>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1DB23E76-6AF1-40EF-9B80-ABB08534DEAE}"/>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CB83935A-146E-4BA5-B1D1-5A8A6035315F}"/>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6762</xdr:rowOff>
    </xdr:from>
    <xdr:to>
      <xdr:col>23</xdr:col>
      <xdr:colOff>184150</xdr:colOff>
      <xdr:row>80</xdr:row>
      <xdr:rowOff>108362</xdr:rowOff>
    </xdr:to>
    <xdr:sp macro="" textlink="">
      <xdr:nvSpPr>
        <xdr:cNvPr id="215" name="楕円 214">
          <a:extLst>
            <a:ext uri="{FF2B5EF4-FFF2-40B4-BE49-F238E27FC236}">
              <a16:creationId xmlns:a16="http://schemas.microsoft.com/office/drawing/2014/main" id="{6158F6B0-7FEE-48AA-97FD-EBC79F7FFAFB}"/>
            </a:ext>
          </a:extLst>
        </xdr:cNvPr>
        <xdr:cNvSpPr/>
      </xdr:nvSpPr>
      <xdr:spPr>
        <a:xfrm>
          <a:off x="4902200" y="137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99489</xdr:rowOff>
    </xdr:from>
    <xdr:ext cx="762000" cy="259045"/>
    <xdr:sp macro="" textlink="">
      <xdr:nvSpPr>
        <xdr:cNvPr id="216" name="人件費・物件費等の状況該当値テキスト">
          <a:extLst>
            <a:ext uri="{FF2B5EF4-FFF2-40B4-BE49-F238E27FC236}">
              <a16:creationId xmlns:a16="http://schemas.microsoft.com/office/drawing/2014/main" id="{37DC061C-1538-4686-B41B-6BE2EE4FC6BB}"/>
            </a:ext>
          </a:extLst>
        </xdr:cNvPr>
        <xdr:cNvSpPr txBox="1"/>
      </xdr:nvSpPr>
      <xdr:spPr>
        <a:xfrm>
          <a:off x="5041900" y="13644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164571</xdr:rowOff>
    </xdr:from>
    <xdr:to>
      <xdr:col>19</xdr:col>
      <xdr:colOff>184150</xdr:colOff>
      <xdr:row>80</xdr:row>
      <xdr:rowOff>94721</xdr:rowOff>
    </xdr:to>
    <xdr:sp macro="" textlink="">
      <xdr:nvSpPr>
        <xdr:cNvPr id="217" name="楕円 216">
          <a:extLst>
            <a:ext uri="{FF2B5EF4-FFF2-40B4-BE49-F238E27FC236}">
              <a16:creationId xmlns:a16="http://schemas.microsoft.com/office/drawing/2014/main" id="{46DDE4B0-42D8-4092-877F-B72701C091FA}"/>
            </a:ext>
          </a:extLst>
        </xdr:cNvPr>
        <xdr:cNvSpPr/>
      </xdr:nvSpPr>
      <xdr:spPr>
        <a:xfrm>
          <a:off x="4064000" y="1370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104898</xdr:rowOff>
    </xdr:from>
    <xdr:ext cx="736600" cy="259045"/>
    <xdr:sp macro="" textlink="">
      <xdr:nvSpPr>
        <xdr:cNvPr id="218" name="テキスト ボックス 217">
          <a:extLst>
            <a:ext uri="{FF2B5EF4-FFF2-40B4-BE49-F238E27FC236}">
              <a16:creationId xmlns:a16="http://schemas.microsoft.com/office/drawing/2014/main" id="{EC5FAE64-201A-4A76-AE89-01C61CA91121}"/>
            </a:ext>
          </a:extLst>
        </xdr:cNvPr>
        <xdr:cNvSpPr txBox="1"/>
      </xdr:nvSpPr>
      <xdr:spPr>
        <a:xfrm>
          <a:off x="3733800" y="13477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144169</xdr:rowOff>
    </xdr:from>
    <xdr:to>
      <xdr:col>15</xdr:col>
      <xdr:colOff>133350</xdr:colOff>
      <xdr:row>80</xdr:row>
      <xdr:rowOff>74319</xdr:rowOff>
    </xdr:to>
    <xdr:sp macro="" textlink="">
      <xdr:nvSpPr>
        <xdr:cNvPr id="219" name="楕円 218">
          <a:extLst>
            <a:ext uri="{FF2B5EF4-FFF2-40B4-BE49-F238E27FC236}">
              <a16:creationId xmlns:a16="http://schemas.microsoft.com/office/drawing/2014/main" id="{45060A2F-14A0-4FA0-A0A2-502BB90B454E}"/>
            </a:ext>
          </a:extLst>
        </xdr:cNvPr>
        <xdr:cNvSpPr/>
      </xdr:nvSpPr>
      <xdr:spPr>
        <a:xfrm>
          <a:off x="3175000" y="1368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84496</xdr:rowOff>
    </xdr:from>
    <xdr:ext cx="762000" cy="259045"/>
    <xdr:sp macro="" textlink="">
      <xdr:nvSpPr>
        <xdr:cNvPr id="220" name="テキスト ボックス 219">
          <a:extLst>
            <a:ext uri="{FF2B5EF4-FFF2-40B4-BE49-F238E27FC236}">
              <a16:creationId xmlns:a16="http://schemas.microsoft.com/office/drawing/2014/main" id="{9B593998-B1F5-474C-AF46-44489EFA5FF0}"/>
            </a:ext>
          </a:extLst>
        </xdr:cNvPr>
        <xdr:cNvSpPr txBox="1"/>
      </xdr:nvSpPr>
      <xdr:spPr>
        <a:xfrm>
          <a:off x="2844800" y="1345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81917</xdr:rowOff>
    </xdr:from>
    <xdr:to>
      <xdr:col>11</xdr:col>
      <xdr:colOff>82550</xdr:colOff>
      <xdr:row>80</xdr:row>
      <xdr:rowOff>12067</xdr:rowOff>
    </xdr:to>
    <xdr:sp macro="" textlink="">
      <xdr:nvSpPr>
        <xdr:cNvPr id="221" name="楕円 220">
          <a:extLst>
            <a:ext uri="{FF2B5EF4-FFF2-40B4-BE49-F238E27FC236}">
              <a16:creationId xmlns:a16="http://schemas.microsoft.com/office/drawing/2014/main" id="{06A990CC-9B4C-417B-B9FC-C67E2B8ABA41}"/>
            </a:ext>
          </a:extLst>
        </xdr:cNvPr>
        <xdr:cNvSpPr/>
      </xdr:nvSpPr>
      <xdr:spPr>
        <a:xfrm>
          <a:off x="2286000" y="1362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22244</xdr:rowOff>
    </xdr:from>
    <xdr:ext cx="762000" cy="259045"/>
    <xdr:sp macro="" textlink="">
      <xdr:nvSpPr>
        <xdr:cNvPr id="222" name="テキスト ボックス 221">
          <a:extLst>
            <a:ext uri="{FF2B5EF4-FFF2-40B4-BE49-F238E27FC236}">
              <a16:creationId xmlns:a16="http://schemas.microsoft.com/office/drawing/2014/main" id="{3469C48A-85D4-4D7F-8B93-1640C51011F0}"/>
            </a:ext>
          </a:extLst>
        </xdr:cNvPr>
        <xdr:cNvSpPr txBox="1"/>
      </xdr:nvSpPr>
      <xdr:spPr>
        <a:xfrm>
          <a:off x="1955800" y="1339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78997</xdr:rowOff>
    </xdr:from>
    <xdr:to>
      <xdr:col>7</xdr:col>
      <xdr:colOff>31750</xdr:colOff>
      <xdr:row>80</xdr:row>
      <xdr:rowOff>9147</xdr:rowOff>
    </xdr:to>
    <xdr:sp macro="" textlink="">
      <xdr:nvSpPr>
        <xdr:cNvPr id="223" name="楕円 222">
          <a:extLst>
            <a:ext uri="{FF2B5EF4-FFF2-40B4-BE49-F238E27FC236}">
              <a16:creationId xmlns:a16="http://schemas.microsoft.com/office/drawing/2014/main" id="{3945DF09-5D38-4D50-A86E-B1F785031177}"/>
            </a:ext>
          </a:extLst>
        </xdr:cNvPr>
        <xdr:cNvSpPr/>
      </xdr:nvSpPr>
      <xdr:spPr>
        <a:xfrm>
          <a:off x="1397000" y="1362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19324</xdr:rowOff>
    </xdr:from>
    <xdr:ext cx="762000" cy="259045"/>
    <xdr:sp macro="" textlink="">
      <xdr:nvSpPr>
        <xdr:cNvPr id="224" name="テキスト ボックス 223">
          <a:extLst>
            <a:ext uri="{FF2B5EF4-FFF2-40B4-BE49-F238E27FC236}">
              <a16:creationId xmlns:a16="http://schemas.microsoft.com/office/drawing/2014/main" id="{16EC4BD6-BE49-46D7-B436-33A91BEF62B7}"/>
            </a:ext>
          </a:extLst>
        </xdr:cNvPr>
        <xdr:cNvSpPr txBox="1"/>
      </xdr:nvSpPr>
      <xdr:spPr>
        <a:xfrm>
          <a:off x="1066800" y="13392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75BD3B5A-D1B5-4522-B148-6064CCA409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D1B9ECBE-9A26-4144-8FC1-BE2033A61CAD}"/>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F56D6A54-A1C2-4710-AF3B-65DA31A634C4}"/>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B463D01F-A075-4996-B80E-C0EA09945454}"/>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CEF1C1FD-6675-4C2D-B191-44E761DD39FD}"/>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5D0269AF-1195-443E-B51C-BBFCDBED2175}"/>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1EAD462C-FFFE-452F-8958-009E00A28E6E}"/>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CD3CBBEF-A6C5-45DC-884C-8A0A94E4E142}"/>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CCE1B610-BC61-4C12-8EAA-2CA39F315D57}"/>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1D4D86CB-A773-42BE-833E-6365AD3DD677}"/>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35DDDF45-8859-48FA-8152-04B3921FBA64}"/>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DC6AFC34-8B0E-4904-80F4-515EE0452736}"/>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F0D0F1E4-26BF-44B8-8A8F-DFBB01772F72}"/>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職員の退職により比較的若い年齢層の職員が監督職へ昇格するケースが増えたことや社会人経験者の積極的採用により採用時の初任給が高くなるケースが多く、前年度と比較すると指数は増加しているものの、類似団体平均と同水準となっている。今後も国・県の動向に準じて</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以下の水準を維持していく。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E1AC2DC5-BFEA-41B5-BC26-402F43DACC14}"/>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26D5FFCD-93C7-4B98-8193-6BDCF2C20DE9}"/>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BCF100FC-3305-4EA5-9DA7-E8992F5541B8}"/>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9A473E0A-563C-452F-9A13-2C3FF2FE5688}"/>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4E5CFBFC-8653-4816-8743-43DC9CC2D563}"/>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5FDA324E-59ED-4B7C-B1E3-430E3672E511}"/>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845E4911-8E93-43CC-A73D-E34F3002D817}"/>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FAB2B314-53D0-4347-A166-FBEE4C8AEDC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B3DE4933-551F-4C55-9BF0-A08E224E7BAE}"/>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A07A0F94-F7FB-4FAD-B4C3-CA9EDE8B58F7}"/>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F8B4DCED-F8DC-472A-B234-9130C6E68398}"/>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8FDB8F6A-A3C6-4148-842A-9BE5C46E97CE}"/>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56EEBE-24E3-4201-AB28-A01453BDC0AF}"/>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AF13BDAE-B0F4-4D64-A500-5F6DE84907DC}"/>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33CE5230-F18A-4B07-B9FA-7CB28B7477C3}"/>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32455</xdr:rowOff>
    </xdr:to>
    <xdr:cxnSp macro="">
      <xdr:nvCxnSpPr>
        <xdr:cNvPr id="253" name="直線コネクタ 252">
          <a:extLst>
            <a:ext uri="{FF2B5EF4-FFF2-40B4-BE49-F238E27FC236}">
              <a16:creationId xmlns:a16="http://schemas.microsoft.com/office/drawing/2014/main" id="{5C3A241B-2AAD-459A-B1B4-5D0F4E1FC091}"/>
            </a:ext>
          </a:extLst>
        </xdr:cNvPr>
        <xdr:cNvCxnSpPr/>
      </xdr:nvCxnSpPr>
      <xdr:spPr>
        <a:xfrm flipV="1">
          <a:off x="17018000" y="13961534"/>
          <a:ext cx="0" cy="15014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4" name="給与水準   （国との比較）最小値テキスト">
          <a:extLst>
            <a:ext uri="{FF2B5EF4-FFF2-40B4-BE49-F238E27FC236}">
              <a16:creationId xmlns:a16="http://schemas.microsoft.com/office/drawing/2014/main" id="{EFE3B384-ECB3-4533-AC54-402A52B517D2}"/>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5" name="直線コネクタ 254">
          <a:extLst>
            <a:ext uri="{FF2B5EF4-FFF2-40B4-BE49-F238E27FC236}">
              <a16:creationId xmlns:a16="http://schemas.microsoft.com/office/drawing/2014/main" id="{8179B02F-E694-4130-8590-C442F51718FF}"/>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6" name="給与水準   （国との比較）最大値テキスト">
          <a:extLst>
            <a:ext uri="{FF2B5EF4-FFF2-40B4-BE49-F238E27FC236}">
              <a16:creationId xmlns:a16="http://schemas.microsoft.com/office/drawing/2014/main" id="{1DA09F06-6025-459B-A24D-711E900C66D8}"/>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7" name="直線コネクタ 256">
          <a:extLst>
            <a:ext uri="{FF2B5EF4-FFF2-40B4-BE49-F238E27FC236}">
              <a16:creationId xmlns:a16="http://schemas.microsoft.com/office/drawing/2014/main" id="{CF303E0D-99B3-4F2D-8C25-5193F1B4A92D}"/>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55739</xdr:rowOff>
    </xdr:from>
    <xdr:to>
      <xdr:col>81</xdr:col>
      <xdr:colOff>44450</xdr:colOff>
      <xdr:row>86</xdr:row>
      <xdr:rowOff>47978</xdr:rowOff>
    </xdr:to>
    <xdr:cxnSp macro="">
      <xdr:nvCxnSpPr>
        <xdr:cNvPr id="258" name="直線コネクタ 257">
          <a:extLst>
            <a:ext uri="{FF2B5EF4-FFF2-40B4-BE49-F238E27FC236}">
              <a16:creationId xmlns:a16="http://schemas.microsoft.com/office/drawing/2014/main" id="{9C8CE06D-036B-4022-8CBA-3699E423E574}"/>
            </a:ext>
          </a:extLst>
        </xdr:cNvPr>
        <xdr:cNvCxnSpPr/>
      </xdr:nvCxnSpPr>
      <xdr:spPr>
        <a:xfrm>
          <a:off x="16179800" y="14457539"/>
          <a:ext cx="838200" cy="33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49688</xdr:rowOff>
    </xdr:from>
    <xdr:ext cx="762000" cy="259045"/>
    <xdr:sp macro="" textlink="">
      <xdr:nvSpPr>
        <xdr:cNvPr id="259" name="給与水準   （国との比較）平均値テキスト">
          <a:extLst>
            <a:ext uri="{FF2B5EF4-FFF2-40B4-BE49-F238E27FC236}">
              <a16:creationId xmlns:a16="http://schemas.microsoft.com/office/drawing/2014/main" id="{01349377-FC0E-44EF-A66C-06B94B140E01}"/>
            </a:ext>
          </a:extLst>
        </xdr:cNvPr>
        <xdr:cNvSpPr txBox="1"/>
      </xdr:nvSpPr>
      <xdr:spPr>
        <a:xfrm>
          <a:off x="17106900" y="1479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60" name="フローチャート: 判断 259">
          <a:extLst>
            <a:ext uri="{FF2B5EF4-FFF2-40B4-BE49-F238E27FC236}">
              <a16:creationId xmlns:a16="http://schemas.microsoft.com/office/drawing/2014/main" id="{E840D026-7F10-4538-A5FE-D05EEF64D15C}"/>
            </a:ext>
          </a:extLst>
        </xdr:cNvPr>
        <xdr:cNvSpPr/>
      </xdr:nvSpPr>
      <xdr:spPr>
        <a:xfrm>
          <a:off x="169672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55739</xdr:rowOff>
    </xdr:from>
    <xdr:to>
      <xdr:col>77</xdr:col>
      <xdr:colOff>44450</xdr:colOff>
      <xdr:row>84</xdr:row>
      <xdr:rowOff>82550</xdr:rowOff>
    </xdr:to>
    <xdr:cxnSp macro="">
      <xdr:nvCxnSpPr>
        <xdr:cNvPr id="261" name="直線コネクタ 260">
          <a:extLst>
            <a:ext uri="{FF2B5EF4-FFF2-40B4-BE49-F238E27FC236}">
              <a16:creationId xmlns:a16="http://schemas.microsoft.com/office/drawing/2014/main" id="{FB91E759-2711-4BAA-B007-9487AA4AFC43}"/>
            </a:ext>
          </a:extLst>
        </xdr:cNvPr>
        <xdr:cNvCxnSpPr/>
      </xdr:nvCxnSpPr>
      <xdr:spPr>
        <a:xfrm flipV="1">
          <a:off x="15290800" y="144575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104422</xdr:rowOff>
    </xdr:from>
    <xdr:to>
      <xdr:col>77</xdr:col>
      <xdr:colOff>95250</xdr:colOff>
      <xdr:row>87</xdr:row>
      <xdr:rowOff>34572</xdr:rowOff>
    </xdr:to>
    <xdr:sp macro="" textlink="">
      <xdr:nvSpPr>
        <xdr:cNvPr id="262" name="フローチャート: 判断 261">
          <a:extLst>
            <a:ext uri="{FF2B5EF4-FFF2-40B4-BE49-F238E27FC236}">
              <a16:creationId xmlns:a16="http://schemas.microsoft.com/office/drawing/2014/main" id="{6E28FEDD-6C36-4379-88AD-2355B7E35025}"/>
            </a:ext>
          </a:extLst>
        </xdr:cNvPr>
        <xdr:cNvSpPr/>
      </xdr:nvSpPr>
      <xdr:spPr>
        <a:xfrm>
          <a:off x="16129000" y="1484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19349</xdr:rowOff>
    </xdr:from>
    <xdr:ext cx="736600" cy="259045"/>
    <xdr:sp macro="" textlink="">
      <xdr:nvSpPr>
        <xdr:cNvPr id="263" name="テキスト ボックス 262">
          <a:extLst>
            <a:ext uri="{FF2B5EF4-FFF2-40B4-BE49-F238E27FC236}">
              <a16:creationId xmlns:a16="http://schemas.microsoft.com/office/drawing/2014/main" id="{103D927B-7E8F-470C-8EC5-496C1B5D0249}"/>
            </a:ext>
          </a:extLst>
        </xdr:cNvPr>
        <xdr:cNvSpPr txBox="1"/>
      </xdr:nvSpPr>
      <xdr:spPr>
        <a:xfrm>
          <a:off x="15798800" y="1493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85</xdr:row>
      <xdr:rowOff>4939</xdr:rowOff>
    </xdr:to>
    <xdr:cxnSp macro="">
      <xdr:nvCxnSpPr>
        <xdr:cNvPr id="264" name="直線コネクタ 263">
          <a:extLst>
            <a:ext uri="{FF2B5EF4-FFF2-40B4-BE49-F238E27FC236}">
              <a16:creationId xmlns:a16="http://schemas.microsoft.com/office/drawing/2014/main" id="{0927E616-B468-4917-A75D-DA5B2D78FC4A}"/>
            </a:ext>
          </a:extLst>
        </xdr:cNvPr>
        <xdr:cNvCxnSpPr/>
      </xdr:nvCxnSpPr>
      <xdr:spPr>
        <a:xfrm flipV="1">
          <a:off x="14401800" y="1448435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158045</xdr:rowOff>
    </xdr:from>
    <xdr:to>
      <xdr:col>73</xdr:col>
      <xdr:colOff>44450</xdr:colOff>
      <xdr:row>87</xdr:row>
      <xdr:rowOff>88195</xdr:rowOff>
    </xdr:to>
    <xdr:sp macro="" textlink="">
      <xdr:nvSpPr>
        <xdr:cNvPr id="265" name="フローチャート: 判断 264">
          <a:extLst>
            <a:ext uri="{FF2B5EF4-FFF2-40B4-BE49-F238E27FC236}">
              <a16:creationId xmlns:a16="http://schemas.microsoft.com/office/drawing/2014/main" id="{97CEFD4B-3BCE-4C0E-855A-9C1011792A20}"/>
            </a:ext>
          </a:extLst>
        </xdr:cNvPr>
        <xdr:cNvSpPr/>
      </xdr:nvSpPr>
      <xdr:spPr>
        <a:xfrm>
          <a:off x="15240000" y="1490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72972</xdr:rowOff>
    </xdr:from>
    <xdr:ext cx="762000" cy="259045"/>
    <xdr:sp macro="" textlink="">
      <xdr:nvSpPr>
        <xdr:cNvPr id="266" name="テキスト ボックス 265">
          <a:extLst>
            <a:ext uri="{FF2B5EF4-FFF2-40B4-BE49-F238E27FC236}">
              <a16:creationId xmlns:a16="http://schemas.microsoft.com/office/drawing/2014/main" id="{EB769826-4F9D-42FA-B3AC-70E7653D5065}"/>
            </a:ext>
          </a:extLst>
        </xdr:cNvPr>
        <xdr:cNvSpPr txBox="1"/>
      </xdr:nvSpPr>
      <xdr:spPr>
        <a:xfrm>
          <a:off x="14909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4939</xdr:rowOff>
    </xdr:from>
    <xdr:to>
      <xdr:col>68</xdr:col>
      <xdr:colOff>152400</xdr:colOff>
      <xdr:row>85</xdr:row>
      <xdr:rowOff>31750</xdr:rowOff>
    </xdr:to>
    <xdr:cxnSp macro="">
      <xdr:nvCxnSpPr>
        <xdr:cNvPr id="267" name="直線コネクタ 266">
          <a:extLst>
            <a:ext uri="{FF2B5EF4-FFF2-40B4-BE49-F238E27FC236}">
              <a16:creationId xmlns:a16="http://schemas.microsoft.com/office/drawing/2014/main" id="{6712201C-52AB-4580-807B-951B237B09FE}"/>
            </a:ext>
          </a:extLst>
        </xdr:cNvPr>
        <xdr:cNvCxnSpPr/>
      </xdr:nvCxnSpPr>
      <xdr:spPr>
        <a:xfrm flipV="1">
          <a:off x="13512800" y="145781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158045</xdr:rowOff>
    </xdr:from>
    <xdr:to>
      <xdr:col>68</xdr:col>
      <xdr:colOff>203200</xdr:colOff>
      <xdr:row>87</xdr:row>
      <xdr:rowOff>88195</xdr:rowOff>
    </xdr:to>
    <xdr:sp macro="" textlink="">
      <xdr:nvSpPr>
        <xdr:cNvPr id="268" name="フローチャート: 判断 267">
          <a:extLst>
            <a:ext uri="{FF2B5EF4-FFF2-40B4-BE49-F238E27FC236}">
              <a16:creationId xmlns:a16="http://schemas.microsoft.com/office/drawing/2014/main" id="{26CCFF09-3A7F-43C3-B918-80A0B5A75402}"/>
            </a:ext>
          </a:extLst>
        </xdr:cNvPr>
        <xdr:cNvSpPr/>
      </xdr:nvSpPr>
      <xdr:spPr>
        <a:xfrm>
          <a:off x="14351000" y="1490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72972</xdr:rowOff>
    </xdr:from>
    <xdr:ext cx="762000" cy="259045"/>
    <xdr:sp macro="" textlink="">
      <xdr:nvSpPr>
        <xdr:cNvPr id="269" name="テキスト ボックス 268">
          <a:extLst>
            <a:ext uri="{FF2B5EF4-FFF2-40B4-BE49-F238E27FC236}">
              <a16:creationId xmlns:a16="http://schemas.microsoft.com/office/drawing/2014/main" id="{F7A46ACB-4ACF-4875-AF15-3F2FA5E3096D}"/>
            </a:ext>
          </a:extLst>
        </xdr:cNvPr>
        <xdr:cNvSpPr txBox="1"/>
      </xdr:nvSpPr>
      <xdr:spPr>
        <a:xfrm>
          <a:off x="14020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158045</xdr:rowOff>
    </xdr:from>
    <xdr:to>
      <xdr:col>64</xdr:col>
      <xdr:colOff>152400</xdr:colOff>
      <xdr:row>87</xdr:row>
      <xdr:rowOff>88195</xdr:rowOff>
    </xdr:to>
    <xdr:sp macro="" textlink="">
      <xdr:nvSpPr>
        <xdr:cNvPr id="270" name="フローチャート: 判断 269">
          <a:extLst>
            <a:ext uri="{FF2B5EF4-FFF2-40B4-BE49-F238E27FC236}">
              <a16:creationId xmlns:a16="http://schemas.microsoft.com/office/drawing/2014/main" id="{08F11B9E-A02A-4C97-BB60-A5C28E258B10}"/>
            </a:ext>
          </a:extLst>
        </xdr:cNvPr>
        <xdr:cNvSpPr/>
      </xdr:nvSpPr>
      <xdr:spPr>
        <a:xfrm>
          <a:off x="13462000" y="1490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72972</xdr:rowOff>
    </xdr:from>
    <xdr:ext cx="762000" cy="259045"/>
    <xdr:sp macro="" textlink="">
      <xdr:nvSpPr>
        <xdr:cNvPr id="271" name="テキスト ボックス 270">
          <a:extLst>
            <a:ext uri="{FF2B5EF4-FFF2-40B4-BE49-F238E27FC236}">
              <a16:creationId xmlns:a16="http://schemas.microsoft.com/office/drawing/2014/main" id="{B740FDD3-42E2-45BB-9DDE-6DC59AB88A04}"/>
            </a:ext>
          </a:extLst>
        </xdr:cNvPr>
        <xdr:cNvSpPr txBox="1"/>
      </xdr:nvSpPr>
      <xdr:spPr>
        <a:xfrm>
          <a:off x="13131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3E27A9FB-F2EB-4D63-9DA5-8B2C4C8A3CC7}"/>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C3A9C344-9EBD-4E1F-A422-B08E461340AE}"/>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D1174924-39A4-430A-86A7-A716A9EDB7BA}"/>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BC302A7E-52EC-40C2-B8AF-4973B85BF6C8}"/>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8E8149A3-E2D1-4AE2-8D20-01B3BADEC42D}"/>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77" name="楕円 276">
          <a:extLst>
            <a:ext uri="{FF2B5EF4-FFF2-40B4-BE49-F238E27FC236}">
              <a16:creationId xmlns:a16="http://schemas.microsoft.com/office/drawing/2014/main" id="{C602537C-0BD7-4965-AEF6-D357C81D9C1C}"/>
            </a:ext>
          </a:extLst>
        </xdr:cNvPr>
        <xdr:cNvSpPr/>
      </xdr:nvSpPr>
      <xdr:spPr>
        <a:xfrm>
          <a:off x="169672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13705</xdr:rowOff>
    </xdr:from>
    <xdr:ext cx="762000" cy="259045"/>
    <xdr:sp macro="" textlink="">
      <xdr:nvSpPr>
        <xdr:cNvPr id="278" name="給与水準   （国との比較）該当値テキスト">
          <a:extLst>
            <a:ext uri="{FF2B5EF4-FFF2-40B4-BE49-F238E27FC236}">
              <a16:creationId xmlns:a16="http://schemas.microsoft.com/office/drawing/2014/main" id="{BABA0D79-C1D9-44A4-800D-3564DB5A35FF}"/>
            </a:ext>
          </a:extLst>
        </xdr:cNvPr>
        <xdr:cNvSpPr txBox="1"/>
      </xdr:nvSpPr>
      <xdr:spPr>
        <a:xfrm>
          <a:off x="171069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4939</xdr:rowOff>
    </xdr:from>
    <xdr:to>
      <xdr:col>77</xdr:col>
      <xdr:colOff>95250</xdr:colOff>
      <xdr:row>84</xdr:row>
      <xdr:rowOff>106539</xdr:rowOff>
    </xdr:to>
    <xdr:sp macro="" textlink="">
      <xdr:nvSpPr>
        <xdr:cNvPr id="279" name="楕円 278">
          <a:extLst>
            <a:ext uri="{FF2B5EF4-FFF2-40B4-BE49-F238E27FC236}">
              <a16:creationId xmlns:a16="http://schemas.microsoft.com/office/drawing/2014/main" id="{F4C3D959-E751-4FF7-98C2-E2162BE9AC74}"/>
            </a:ext>
          </a:extLst>
        </xdr:cNvPr>
        <xdr:cNvSpPr/>
      </xdr:nvSpPr>
      <xdr:spPr>
        <a:xfrm>
          <a:off x="16129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116716</xdr:rowOff>
    </xdr:from>
    <xdr:ext cx="736600" cy="259045"/>
    <xdr:sp macro="" textlink="">
      <xdr:nvSpPr>
        <xdr:cNvPr id="280" name="テキスト ボックス 279">
          <a:extLst>
            <a:ext uri="{FF2B5EF4-FFF2-40B4-BE49-F238E27FC236}">
              <a16:creationId xmlns:a16="http://schemas.microsoft.com/office/drawing/2014/main" id="{1F439FAB-D561-437B-8EF7-7EDF363AB924}"/>
            </a:ext>
          </a:extLst>
        </xdr:cNvPr>
        <xdr:cNvSpPr txBox="1"/>
      </xdr:nvSpPr>
      <xdr:spPr>
        <a:xfrm>
          <a:off x="15798800" y="1417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81" name="楕円 280">
          <a:extLst>
            <a:ext uri="{FF2B5EF4-FFF2-40B4-BE49-F238E27FC236}">
              <a16:creationId xmlns:a16="http://schemas.microsoft.com/office/drawing/2014/main" id="{A3742A1D-CA01-41BD-AAB2-59DB17FFE4B1}"/>
            </a:ext>
          </a:extLst>
        </xdr:cNvPr>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82" name="テキスト ボックス 281">
          <a:extLst>
            <a:ext uri="{FF2B5EF4-FFF2-40B4-BE49-F238E27FC236}">
              <a16:creationId xmlns:a16="http://schemas.microsoft.com/office/drawing/2014/main" id="{C608E2AA-BCB2-4266-AD07-3508EDD2380C}"/>
            </a:ext>
          </a:extLst>
        </xdr:cNvPr>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125589</xdr:rowOff>
    </xdr:from>
    <xdr:to>
      <xdr:col>68</xdr:col>
      <xdr:colOff>203200</xdr:colOff>
      <xdr:row>85</xdr:row>
      <xdr:rowOff>55739</xdr:rowOff>
    </xdr:to>
    <xdr:sp macro="" textlink="">
      <xdr:nvSpPr>
        <xdr:cNvPr id="283" name="楕円 282">
          <a:extLst>
            <a:ext uri="{FF2B5EF4-FFF2-40B4-BE49-F238E27FC236}">
              <a16:creationId xmlns:a16="http://schemas.microsoft.com/office/drawing/2014/main" id="{5DB5C311-AA93-42C5-BA90-0E03683AD2EB}"/>
            </a:ext>
          </a:extLst>
        </xdr:cNvPr>
        <xdr:cNvSpPr/>
      </xdr:nvSpPr>
      <xdr:spPr>
        <a:xfrm>
          <a:off x="14351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65916</xdr:rowOff>
    </xdr:from>
    <xdr:ext cx="762000" cy="259045"/>
    <xdr:sp macro="" textlink="">
      <xdr:nvSpPr>
        <xdr:cNvPr id="284" name="テキスト ボックス 283">
          <a:extLst>
            <a:ext uri="{FF2B5EF4-FFF2-40B4-BE49-F238E27FC236}">
              <a16:creationId xmlns:a16="http://schemas.microsoft.com/office/drawing/2014/main" id="{F1F800F4-C8B9-4C7C-9200-0B3D83B6C0FB}"/>
            </a:ext>
          </a:extLst>
        </xdr:cNvPr>
        <xdr:cNvSpPr txBox="1"/>
      </xdr:nvSpPr>
      <xdr:spPr>
        <a:xfrm>
          <a:off x="14020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5" name="楕円 284">
          <a:extLst>
            <a:ext uri="{FF2B5EF4-FFF2-40B4-BE49-F238E27FC236}">
              <a16:creationId xmlns:a16="http://schemas.microsoft.com/office/drawing/2014/main" id="{8E55094F-FA66-4B72-93BD-97249718392D}"/>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6" name="テキスト ボックス 285">
          <a:extLst>
            <a:ext uri="{FF2B5EF4-FFF2-40B4-BE49-F238E27FC236}">
              <a16:creationId xmlns:a16="http://schemas.microsoft.com/office/drawing/2014/main" id="{1AF1FCBF-57F8-4604-98D4-BF9CC29CB4B3}"/>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7077482E-3CD7-4549-993E-AEB25C8035D8}"/>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98286DFC-7860-419E-964A-A520B5B6AF49}"/>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2FD54F3F-DDBA-43DB-88B2-C18A64639AE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55FBF340-2094-4F26-A6CC-9AADCB1CDDAD}"/>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5A5AD40F-2686-4A11-8BE9-7E30B9C5194B}"/>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79591C1F-4A34-486F-9BFB-29474F144438}"/>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53300FE6-3753-46ED-AF54-8ABA200FEF6A}"/>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18224DED-03AA-450E-8F7E-BF226912284D}"/>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18ABA3F3-7E27-4E41-94BF-6F6EC1922091}"/>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5E70A70F-C9A0-4B93-9C11-61AFEC764F65}"/>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69BBA25-009E-4C16-B472-FEDF71AA0E61}"/>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F1D89BB4-1D92-4637-88FF-8B259BAA6252}"/>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94420F1D-A1A4-456A-9773-52C487938042}"/>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通常業務に加え、復旧・復興事務に対応する必要があることから、正規職員のみならず、任期付職員や応援職員の受入れにより、必要な人員を確保しているため、全国平均及び福島県平均をやや上回っているが、類似団体内順位では全国最小となっている。今後は、業務の民間委託等の効率化や、復旧・復興事業の進捗に合わせた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9541C965-DFAC-4F27-8B38-9C31F3B4B256}"/>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7708EBFE-4A07-4C70-BDD2-77238DE9AE7B}"/>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1D6D9F5A-45D8-4C6A-ADC2-CD7F5FB24014}"/>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E55E261A-317B-485A-A641-023EE85B9D41}"/>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9C5208AC-C66F-4C4A-86F1-76200B73AD61}"/>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949DD636-94DD-43BB-AB71-D42EC9FADB4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2D881957-B5B9-4E29-9588-E7C1BFFEFAE9}"/>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D961D019-F66C-4F7E-BCC3-EC06D0F5F9BE}"/>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7B1F3D83-BFB0-401A-9ED1-5FD29D49257B}"/>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965E222F-FE21-468E-B993-D0DF790182F1}"/>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8A740D86-2352-46F7-B0D8-A38A6A032247}"/>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C7A355ED-58BA-43A5-AE9B-72E59AA406A8}"/>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D37C3CE2-C972-4289-BA59-6FC335BB1D7E}"/>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9024D7C8-C03D-480A-B048-DBDA701D69AE}"/>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E540A4ED-1DC9-446D-8D1A-1E8FC09DBA54}"/>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104754</xdr:rowOff>
    </xdr:from>
    <xdr:to>
      <xdr:col>81</xdr:col>
      <xdr:colOff>44450</xdr:colOff>
      <xdr:row>66</xdr:row>
      <xdr:rowOff>84762</xdr:rowOff>
    </xdr:to>
    <xdr:cxnSp macro="">
      <xdr:nvCxnSpPr>
        <xdr:cNvPr id="315" name="直線コネクタ 314">
          <a:extLst>
            <a:ext uri="{FF2B5EF4-FFF2-40B4-BE49-F238E27FC236}">
              <a16:creationId xmlns:a16="http://schemas.microsoft.com/office/drawing/2014/main" id="{9DDD4C5B-5353-4CC3-A176-9DB0767E28DF}"/>
            </a:ext>
          </a:extLst>
        </xdr:cNvPr>
        <xdr:cNvCxnSpPr/>
      </xdr:nvCxnSpPr>
      <xdr:spPr>
        <a:xfrm flipV="1">
          <a:off x="17018000" y="10220304"/>
          <a:ext cx="0" cy="118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56839</xdr:rowOff>
    </xdr:from>
    <xdr:ext cx="762000" cy="259045"/>
    <xdr:sp macro="" textlink="">
      <xdr:nvSpPr>
        <xdr:cNvPr id="316" name="定員管理の状況最小値テキスト">
          <a:extLst>
            <a:ext uri="{FF2B5EF4-FFF2-40B4-BE49-F238E27FC236}">
              <a16:creationId xmlns:a16="http://schemas.microsoft.com/office/drawing/2014/main" id="{C521B25B-B37A-40CB-9A6E-28F5158AD249}"/>
            </a:ext>
          </a:extLst>
        </xdr:cNvPr>
        <xdr:cNvSpPr txBox="1"/>
      </xdr:nvSpPr>
      <xdr:spPr>
        <a:xfrm>
          <a:off x="17106900" y="1137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84762</xdr:rowOff>
    </xdr:from>
    <xdr:to>
      <xdr:col>81</xdr:col>
      <xdr:colOff>133350</xdr:colOff>
      <xdr:row>66</xdr:row>
      <xdr:rowOff>84762</xdr:rowOff>
    </xdr:to>
    <xdr:cxnSp macro="">
      <xdr:nvCxnSpPr>
        <xdr:cNvPr id="317" name="直線コネクタ 316">
          <a:extLst>
            <a:ext uri="{FF2B5EF4-FFF2-40B4-BE49-F238E27FC236}">
              <a16:creationId xmlns:a16="http://schemas.microsoft.com/office/drawing/2014/main" id="{EB177634-98AD-43C4-A0F1-25866D1CD42E}"/>
            </a:ext>
          </a:extLst>
        </xdr:cNvPr>
        <xdr:cNvCxnSpPr/>
      </xdr:nvCxnSpPr>
      <xdr:spPr>
        <a:xfrm>
          <a:off x="16929100" y="11400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19681</xdr:rowOff>
    </xdr:from>
    <xdr:ext cx="762000" cy="259045"/>
    <xdr:sp macro="" textlink="">
      <xdr:nvSpPr>
        <xdr:cNvPr id="318" name="定員管理の状況最大値テキスト">
          <a:extLst>
            <a:ext uri="{FF2B5EF4-FFF2-40B4-BE49-F238E27FC236}">
              <a16:creationId xmlns:a16="http://schemas.microsoft.com/office/drawing/2014/main" id="{D5BBD40D-7BF6-43A8-87A2-0B2192B11893}"/>
            </a:ext>
          </a:extLst>
        </xdr:cNvPr>
        <xdr:cNvSpPr txBox="1"/>
      </xdr:nvSpPr>
      <xdr:spPr>
        <a:xfrm>
          <a:off x="17106900" y="99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104754</xdr:rowOff>
    </xdr:from>
    <xdr:to>
      <xdr:col>81</xdr:col>
      <xdr:colOff>133350</xdr:colOff>
      <xdr:row>59</xdr:row>
      <xdr:rowOff>104754</xdr:rowOff>
    </xdr:to>
    <xdr:cxnSp macro="">
      <xdr:nvCxnSpPr>
        <xdr:cNvPr id="319" name="直線コネクタ 318">
          <a:extLst>
            <a:ext uri="{FF2B5EF4-FFF2-40B4-BE49-F238E27FC236}">
              <a16:creationId xmlns:a16="http://schemas.microsoft.com/office/drawing/2014/main" id="{78514849-652C-41BE-A10E-A2AEB35FD973}"/>
            </a:ext>
          </a:extLst>
        </xdr:cNvPr>
        <xdr:cNvCxnSpPr/>
      </xdr:nvCxnSpPr>
      <xdr:spPr>
        <a:xfrm>
          <a:off x="16929100" y="1022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94700</xdr:rowOff>
    </xdr:from>
    <xdr:to>
      <xdr:col>81</xdr:col>
      <xdr:colOff>44450</xdr:colOff>
      <xdr:row>59</xdr:row>
      <xdr:rowOff>104754</xdr:rowOff>
    </xdr:to>
    <xdr:cxnSp macro="">
      <xdr:nvCxnSpPr>
        <xdr:cNvPr id="320" name="直線コネクタ 319">
          <a:extLst>
            <a:ext uri="{FF2B5EF4-FFF2-40B4-BE49-F238E27FC236}">
              <a16:creationId xmlns:a16="http://schemas.microsoft.com/office/drawing/2014/main" id="{9E3B8EB6-6075-4716-8536-6C8D1542D9F4}"/>
            </a:ext>
          </a:extLst>
        </xdr:cNvPr>
        <xdr:cNvCxnSpPr/>
      </xdr:nvCxnSpPr>
      <xdr:spPr>
        <a:xfrm>
          <a:off x="16179800" y="10210250"/>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20073</xdr:rowOff>
    </xdr:from>
    <xdr:ext cx="762000" cy="259045"/>
    <xdr:sp macro="" textlink="">
      <xdr:nvSpPr>
        <xdr:cNvPr id="321" name="定員管理の状況平均値テキスト">
          <a:extLst>
            <a:ext uri="{FF2B5EF4-FFF2-40B4-BE49-F238E27FC236}">
              <a16:creationId xmlns:a16="http://schemas.microsoft.com/office/drawing/2014/main" id="{9BD0619D-92D3-4D5E-8AA6-098458CB99E0}"/>
            </a:ext>
          </a:extLst>
        </xdr:cNvPr>
        <xdr:cNvSpPr txBox="1"/>
      </xdr:nvSpPr>
      <xdr:spPr>
        <a:xfrm>
          <a:off x="17106900" y="10307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47996</xdr:rowOff>
    </xdr:from>
    <xdr:to>
      <xdr:col>81</xdr:col>
      <xdr:colOff>95250</xdr:colOff>
      <xdr:row>60</xdr:row>
      <xdr:rowOff>149596</xdr:rowOff>
    </xdr:to>
    <xdr:sp macro="" textlink="">
      <xdr:nvSpPr>
        <xdr:cNvPr id="322" name="フローチャート: 判断 321">
          <a:extLst>
            <a:ext uri="{FF2B5EF4-FFF2-40B4-BE49-F238E27FC236}">
              <a16:creationId xmlns:a16="http://schemas.microsoft.com/office/drawing/2014/main" id="{141B4CF9-A196-41B1-A560-D74669D141CA}"/>
            </a:ext>
          </a:extLst>
        </xdr:cNvPr>
        <xdr:cNvSpPr/>
      </xdr:nvSpPr>
      <xdr:spPr>
        <a:xfrm>
          <a:off x="16967200" y="1033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88064</xdr:rowOff>
    </xdr:from>
    <xdr:to>
      <xdr:col>77</xdr:col>
      <xdr:colOff>44450</xdr:colOff>
      <xdr:row>59</xdr:row>
      <xdr:rowOff>94700</xdr:rowOff>
    </xdr:to>
    <xdr:cxnSp macro="">
      <xdr:nvCxnSpPr>
        <xdr:cNvPr id="323" name="直線コネクタ 322">
          <a:extLst>
            <a:ext uri="{FF2B5EF4-FFF2-40B4-BE49-F238E27FC236}">
              <a16:creationId xmlns:a16="http://schemas.microsoft.com/office/drawing/2014/main" id="{8A380FBD-6F40-43C6-B7DC-BCA6696D3510}"/>
            </a:ext>
          </a:extLst>
        </xdr:cNvPr>
        <xdr:cNvCxnSpPr/>
      </xdr:nvCxnSpPr>
      <xdr:spPr>
        <a:xfrm>
          <a:off x="15290800" y="10203614"/>
          <a:ext cx="889000" cy="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40153</xdr:rowOff>
    </xdr:from>
    <xdr:to>
      <xdr:col>77</xdr:col>
      <xdr:colOff>95250</xdr:colOff>
      <xdr:row>60</xdr:row>
      <xdr:rowOff>141753</xdr:rowOff>
    </xdr:to>
    <xdr:sp macro="" textlink="">
      <xdr:nvSpPr>
        <xdr:cNvPr id="324" name="フローチャート: 判断 323">
          <a:extLst>
            <a:ext uri="{FF2B5EF4-FFF2-40B4-BE49-F238E27FC236}">
              <a16:creationId xmlns:a16="http://schemas.microsoft.com/office/drawing/2014/main" id="{F3E7F518-2122-4054-88EA-F6114377E577}"/>
            </a:ext>
          </a:extLst>
        </xdr:cNvPr>
        <xdr:cNvSpPr/>
      </xdr:nvSpPr>
      <xdr:spPr>
        <a:xfrm>
          <a:off x="161290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126530</xdr:rowOff>
    </xdr:from>
    <xdr:ext cx="736600" cy="259045"/>
    <xdr:sp macro="" textlink="">
      <xdr:nvSpPr>
        <xdr:cNvPr id="325" name="テキスト ボックス 324">
          <a:extLst>
            <a:ext uri="{FF2B5EF4-FFF2-40B4-BE49-F238E27FC236}">
              <a16:creationId xmlns:a16="http://schemas.microsoft.com/office/drawing/2014/main" id="{63BE6F4C-A212-4ECE-A0FB-056857E1E6A5}"/>
            </a:ext>
          </a:extLst>
        </xdr:cNvPr>
        <xdr:cNvSpPr txBox="1"/>
      </xdr:nvSpPr>
      <xdr:spPr>
        <a:xfrm>
          <a:off x="15798800" y="10413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77808</xdr:rowOff>
    </xdr:from>
    <xdr:to>
      <xdr:col>72</xdr:col>
      <xdr:colOff>203200</xdr:colOff>
      <xdr:row>59</xdr:row>
      <xdr:rowOff>88064</xdr:rowOff>
    </xdr:to>
    <xdr:cxnSp macro="">
      <xdr:nvCxnSpPr>
        <xdr:cNvPr id="326" name="直線コネクタ 325">
          <a:extLst>
            <a:ext uri="{FF2B5EF4-FFF2-40B4-BE49-F238E27FC236}">
              <a16:creationId xmlns:a16="http://schemas.microsoft.com/office/drawing/2014/main" id="{511F0CE8-9747-4467-B959-EBF1EB3E68DC}"/>
            </a:ext>
          </a:extLst>
        </xdr:cNvPr>
        <xdr:cNvCxnSpPr/>
      </xdr:nvCxnSpPr>
      <xdr:spPr>
        <a:xfrm>
          <a:off x="14401800" y="10193358"/>
          <a:ext cx="8890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110331</xdr:rowOff>
    </xdr:from>
    <xdr:to>
      <xdr:col>73</xdr:col>
      <xdr:colOff>44450</xdr:colOff>
      <xdr:row>61</xdr:row>
      <xdr:rowOff>40481</xdr:rowOff>
    </xdr:to>
    <xdr:sp macro="" textlink="">
      <xdr:nvSpPr>
        <xdr:cNvPr id="327" name="フローチャート: 判断 326">
          <a:extLst>
            <a:ext uri="{FF2B5EF4-FFF2-40B4-BE49-F238E27FC236}">
              <a16:creationId xmlns:a16="http://schemas.microsoft.com/office/drawing/2014/main" id="{D19405AF-65E6-49F0-8E7B-66DE440775C9}"/>
            </a:ext>
          </a:extLst>
        </xdr:cNvPr>
        <xdr:cNvSpPr/>
      </xdr:nvSpPr>
      <xdr:spPr>
        <a:xfrm>
          <a:off x="15240000" y="1039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25258</xdr:rowOff>
    </xdr:from>
    <xdr:ext cx="762000" cy="259045"/>
    <xdr:sp macro="" textlink="">
      <xdr:nvSpPr>
        <xdr:cNvPr id="328" name="テキスト ボックス 327">
          <a:extLst>
            <a:ext uri="{FF2B5EF4-FFF2-40B4-BE49-F238E27FC236}">
              <a16:creationId xmlns:a16="http://schemas.microsoft.com/office/drawing/2014/main" id="{12D57FEA-5788-4F9D-A186-640B2FF4051E}"/>
            </a:ext>
          </a:extLst>
        </xdr:cNvPr>
        <xdr:cNvSpPr txBox="1"/>
      </xdr:nvSpPr>
      <xdr:spPr>
        <a:xfrm>
          <a:off x="14909800" y="1048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64537</xdr:rowOff>
    </xdr:from>
    <xdr:to>
      <xdr:col>68</xdr:col>
      <xdr:colOff>152400</xdr:colOff>
      <xdr:row>59</xdr:row>
      <xdr:rowOff>77808</xdr:rowOff>
    </xdr:to>
    <xdr:cxnSp macro="">
      <xdr:nvCxnSpPr>
        <xdr:cNvPr id="329" name="直線コネクタ 328">
          <a:extLst>
            <a:ext uri="{FF2B5EF4-FFF2-40B4-BE49-F238E27FC236}">
              <a16:creationId xmlns:a16="http://schemas.microsoft.com/office/drawing/2014/main" id="{E50D9D51-F16E-42F7-BBA8-C3E4951BDDB6}"/>
            </a:ext>
          </a:extLst>
        </xdr:cNvPr>
        <xdr:cNvCxnSpPr/>
      </xdr:nvCxnSpPr>
      <xdr:spPr>
        <a:xfrm>
          <a:off x="13512800" y="10180087"/>
          <a:ext cx="8890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102489</xdr:rowOff>
    </xdr:from>
    <xdr:to>
      <xdr:col>68</xdr:col>
      <xdr:colOff>203200</xdr:colOff>
      <xdr:row>61</xdr:row>
      <xdr:rowOff>32639</xdr:rowOff>
    </xdr:to>
    <xdr:sp macro="" textlink="">
      <xdr:nvSpPr>
        <xdr:cNvPr id="330" name="フローチャート: 判断 329">
          <a:extLst>
            <a:ext uri="{FF2B5EF4-FFF2-40B4-BE49-F238E27FC236}">
              <a16:creationId xmlns:a16="http://schemas.microsoft.com/office/drawing/2014/main" id="{1A3DC45D-1213-4A41-A3EA-A82C40256C3B}"/>
            </a:ext>
          </a:extLst>
        </xdr:cNvPr>
        <xdr:cNvSpPr/>
      </xdr:nvSpPr>
      <xdr:spPr>
        <a:xfrm>
          <a:off x="143510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17416</xdr:rowOff>
    </xdr:from>
    <xdr:ext cx="762000" cy="259045"/>
    <xdr:sp macro="" textlink="">
      <xdr:nvSpPr>
        <xdr:cNvPr id="331" name="テキスト ボックス 330">
          <a:extLst>
            <a:ext uri="{FF2B5EF4-FFF2-40B4-BE49-F238E27FC236}">
              <a16:creationId xmlns:a16="http://schemas.microsoft.com/office/drawing/2014/main" id="{83A099E8-8BE4-4724-945A-6D44555DB39B}"/>
            </a:ext>
          </a:extLst>
        </xdr:cNvPr>
        <xdr:cNvSpPr txBox="1"/>
      </xdr:nvSpPr>
      <xdr:spPr>
        <a:xfrm>
          <a:off x="14020800" y="1047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92032</xdr:rowOff>
    </xdr:from>
    <xdr:to>
      <xdr:col>64</xdr:col>
      <xdr:colOff>152400</xdr:colOff>
      <xdr:row>61</xdr:row>
      <xdr:rowOff>22182</xdr:rowOff>
    </xdr:to>
    <xdr:sp macro="" textlink="">
      <xdr:nvSpPr>
        <xdr:cNvPr id="332" name="フローチャート: 判断 331">
          <a:extLst>
            <a:ext uri="{FF2B5EF4-FFF2-40B4-BE49-F238E27FC236}">
              <a16:creationId xmlns:a16="http://schemas.microsoft.com/office/drawing/2014/main" id="{EFBB3B8B-2EC3-411C-B5AF-47838EBA8196}"/>
            </a:ext>
          </a:extLst>
        </xdr:cNvPr>
        <xdr:cNvSpPr/>
      </xdr:nvSpPr>
      <xdr:spPr>
        <a:xfrm>
          <a:off x="13462000" y="1037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6959</xdr:rowOff>
    </xdr:from>
    <xdr:ext cx="762000" cy="259045"/>
    <xdr:sp macro="" textlink="">
      <xdr:nvSpPr>
        <xdr:cNvPr id="333" name="テキスト ボックス 332">
          <a:extLst>
            <a:ext uri="{FF2B5EF4-FFF2-40B4-BE49-F238E27FC236}">
              <a16:creationId xmlns:a16="http://schemas.microsoft.com/office/drawing/2014/main" id="{C8412910-E40A-4271-BCF5-4FFC2C22E2D2}"/>
            </a:ext>
          </a:extLst>
        </xdr:cNvPr>
        <xdr:cNvSpPr txBox="1"/>
      </xdr:nvSpPr>
      <xdr:spPr>
        <a:xfrm>
          <a:off x="13131800" y="10465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3B9E078F-08D9-4571-A7F6-EEE864004C1B}"/>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4F456263-197D-43E0-8BEB-B2C8D7798B5B}"/>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981529F6-E4B6-4BB7-BF24-CA3B11EB8692}"/>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DBB1DA46-F24A-4493-8B60-A264DC65E5B4}"/>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97366115-93CE-4048-B1E9-EFCEAD1BE837}"/>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53954</xdr:rowOff>
    </xdr:from>
    <xdr:to>
      <xdr:col>81</xdr:col>
      <xdr:colOff>95250</xdr:colOff>
      <xdr:row>59</xdr:row>
      <xdr:rowOff>155554</xdr:rowOff>
    </xdr:to>
    <xdr:sp macro="" textlink="">
      <xdr:nvSpPr>
        <xdr:cNvPr id="339" name="楕円 338">
          <a:extLst>
            <a:ext uri="{FF2B5EF4-FFF2-40B4-BE49-F238E27FC236}">
              <a16:creationId xmlns:a16="http://schemas.microsoft.com/office/drawing/2014/main" id="{E025D47D-9E18-4DFA-B21F-83BEA5EC2F06}"/>
            </a:ext>
          </a:extLst>
        </xdr:cNvPr>
        <xdr:cNvSpPr/>
      </xdr:nvSpPr>
      <xdr:spPr>
        <a:xfrm>
          <a:off x="16967200" y="1016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146681</xdr:rowOff>
    </xdr:from>
    <xdr:ext cx="762000" cy="259045"/>
    <xdr:sp macro="" textlink="">
      <xdr:nvSpPr>
        <xdr:cNvPr id="340" name="定員管理の状況該当値テキスト">
          <a:extLst>
            <a:ext uri="{FF2B5EF4-FFF2-40B4-BE49-F238E27FC236}">
              <a16:creationId xmlns:a16="http://schemas.microsoft.com/office/drawing/2014/main" id="{FD9FC937-FB67-49D6-9AAA-14E80418A063}"/>
            </a:ext>
          </a:extLst>
        </xdr:cNvPr>
        <xdr:cNvSpPr txBox="1"/>
      </xdr:nvSpPr>
      <xdr:spPr>
        <a:xfrm>
          <a:off x="17106900" y="1009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43900</xdr:rowOff>
    </xdr:from>
    <xdr:to>
      <xdr:col>77</xdr:col>
      <xdr:colOff>95250</xdr:colOff>
      <xdr:row>59</xdr:row>
      <xdr:rowOff>145500</xdr:rowOff>
    </xdr:to>
    <xdr:sp macro="" textlink="">
      <xdr:nvSpPr>
        <xdr:cNvPr id="341" name="楕円 340">
          <a:extLst>
            <a:ext uri="{FF2B5EF4-FFF2-40B4-BE49-F238E27FC236}">
              <a16:creationId xmlns:a16="http://schemas.microsoft.com/office/drawing/2014/main" id="{8E6EB7B6-52D7-4C50-B07E-1B3B69149FD0}"/>
            </a:ext>
          </a:extLst>
        </xdr:cNvPr>
        <xdr:cNvSpPr/>
      </xdr:nvSpPr>
      <xdr:spPr>
        <a:xfrm>
          <a:off x="16129000" y="101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155677</xdr:rowOff>
    </xdr:from>
    <xdr:ext cx="736600" cy="259045"/>
    <xdr:sp macro="" textlink="">
      <xdr:nvSpPr>
        <xdr:cNvPr id="342" name="テキスト ボックス 341">
          <a:extLst>
            <a:ext uri="{FF2B5EF4-FFF2-40B4-BE49-F238E27FC236}">
              <a16:creationId xmlns:a16="http://schemas.microsoft.com/office/drawing/2014/main" id="{F7C53B99-C0A3-4C4B-B300-8F59B3F4FDA1}"/>
            </a:ext>
          </a:extLst>
        </xdr:cNvPr>
        <xdr:cNvSpPr txBox="1"/>
      </xdr:nvSpPr>
      <xdr:spPr>
        <a:xfrm>
          <a:off x="15798800" y="9928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37264</xdr:rowOff>
    </xdr:from>
    <xdr:to>
      <xdr:col>73</xdr:col>
      <xdr:colOff>44450</xdr:colOff>
      <xdr:row>59</xdr:row>
      <xdr:rowOff>138864</xdr:rowOff>
    </xdr:to>
    <xdr:sp macro="" textlink="">
      <xdr:nvSpPr>
        <xdr:cNvPr id="343" name="楕円 342">
          <a:extLst>
            <a:ext uri="{FF2B5EF4-FFF2-40B4-BE49-F238E27FC236}">
              <a16:creationId xmlns:a16="http://schemas.microsoft.com/office/drawing/2014/main" id="{3266ED97-CF85-4D8B-A4FF-E5B98E55D8AD}"/>
            </a:ext>
          </a:extLst>
        </xdr:cNvPr>
        <xdr:cNvSpPr/>
      </xdr:nvSpPr>
      <xdr:spPr>
        <a:xfrm>
          <a:off x="15240000" y="1015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149041</xdr:rowOff>
    </xdr:from>
    <xdr:ext cx="762000" cy="259045"/>
    <xdr:sp macro="" textlink="">
      <xdr:nvSpPr>
        <xdr:cNvPr id="344" name="テキスト ボックス 343">
          <a:extLst>
            <a:ext uri="{FF2B5EF4-FFF2-40B4-BE49-F238E27FC236}">
              <a16:creationId xmlns:a16="http://schemas.microsoft.com/office/drawing/2014/main" id="{76DF08C6-B8B8-4147-8504-E81CC24B4DE3}"/>
            </a:ext>
          </a:extLst>
        </xdr:cNvPr>
        <xdr:cNvSpPr txBox="1"/>
      </xdr:nvSpPr>
      <xdr:spPr>
        <a:xfrm>
          <a:off x="14909800" y="992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27008</xdr:rowOff>
    </xdr:from>
    <xdr:to>
      <xdr:col>68</xdr:col>
      <xdr:colOff>203200</xdr:colOff>
      <xdr:row>59</xdr:row>
      <xdr:rowOff>128608</xdr:rowOff>
    </xdr:to>
    <xdr:sp macro="" textlink="">
      <xdr:nvSpPr>
        <xdr:cNvPr id="345" name="楕円 344">
          <a:extLst>
            <a:ext uri="{FF2B5EF4-FFF2-40B4-BE49-F238E27FC236}">
              <a16:creationId xmlns:a16="http://schemas.microsoft.com/office/drawing/2014/main" id="{64936F60-8BCD-4809-B405-0C188799236F}"/>
            </a:ext>
          </a:extLst>
        </xdr:cNvPr>
        <xdr:cNvSpPr/>
      </xdr:nvSpPr>
      <xdr:spPr>
        <a:xfrm>
          <a:off x="14351000" y="1014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138785</xdr:rowOff>
    </xdr:from>
    <xdr:ext cx="762000" cy="259045"/>
    <xdr:sp macro="" textlink="">
      <xdr:nvSpPr>
        <xdr:cNvPr id="346" name="テキスト ボックス 345">
          <a:extLst>
            <a:ext uri="{FF2B5EF4-FFF2-40B4-BE49-F238E27FC236}">
              <a16:creationId xmlns:a16="http://schemas.microsoft.com/office/drawing/2014/main" id="{5511E4C2-7FE5-4118-963A-5E133FEC9930}"/>
            </a:ext>
          </a:extLst>
        </xdr:cNvPr>
        <xdr:cNvSpPr txBox="1"/>
      </xdr:nvSpPr>
      <xdr:spPr>
        <a:xfrm>
          <a:off x="14020800" y="9911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13737</xdr:rowOff>
    </xdr:from>
    <xdr:to>
      <xdr:col>64</xdr:col>
      <xdr:colOff>152400</xdr:colOff>
      <xdr:row>59</xdr:row>
      <xdr:rowOff>115337</xdr:rowOff>
    </xdr:to>
    <xdr:sp macro="" textlink="">
      <xdr:nvSpPr>
        <xdr:cNvPr id="347" name="楕円 346">
          <a:extLst>
            <a:ext uri="{FF2B5EF4-FFF2-40B4-BE49-F238E27FC236}">
              <a16:creationId xmlns:a16="http://schemas.microsoft.com/office/drawing/2014/main" id="{38FD7134-F41E-4321-BE1B-760637E8EFDE}"/>
            </a:ext>
          </a:extLst>
        </xdr:cNvPr>
        <xdr:cNvSpPr/>
      </xdr:nvSpPr>
      <xdr:spPr>
        <a:xfrm>
          <a:off x="13462000" y="1012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125514</xdr:rowOff>
    </xdr:from>
    <xdr:ext cx="762000" cy="259045"/>
    <xdr:sp macro="" textlink="">
      <xdr:nvSpPr>
        <xdr:cNvPr id="348" name="テキスト ボックス 347">
          <a:extLst>
            <a:ext uri="{FF2B5EF4-FFF2-40B4-BE49-F238E27FC236}">
              <a16:creationId xmlns:a16="http://schemas.microsoft.com/office/drawing/2014/main" id="{6333934C-92F4-4CFA-9396-4BC1F6E854E7}"/>
            </a:ext>
          </a:extLst>
        </xdr:cNvPr>
        <xdr:cNvSpPr txBox="1"/>
      </xdr:nvSpPr>
      <xdr:spPr>
        <a:xfrm>
          <a:off x="13131800" y="989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57BC69F4-BB10-4A17-9EC7-F2D2B05B1EA4}"/>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CE141C96-AB4A-4EB0-A9B1-55BF18951AE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986508F6-4A76-4FE7-B861-CC0DC65EE408}"/>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C6F40179-3BF7-4CD9-BB34-E4E0F7759FDF}"/>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5C443684-A129-43C6-83E3-3704AE16580B}"/>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3B38D08B-82D6-42FF-BC5E-2D0ED62E8A85}"/>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BB4D4C39-973B-468E-A200-4650FDC86D94}"/>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5EE2F522-C6CA-4FD0-A40F-4628979C0B44}"/>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E5C045B3-5A78-4049-9321-445D91DB1BE4}"/>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927D1A02-DE1A-4053-A4EA-00D846BA6AE4}"/>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DE111A58-6325-4783-9920-0D7C2DC94BF9}"/>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4E64E255-4E44-4630-8419-CA764DDBBDB7}"/>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9824EE84-A6DA-4649-8550-7A3041D59D15}"/>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償還終了等により公債費が減少したこと等により改善傾向にある。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8923FB95-44BF-4D69-828E-AB8AE4794AC4}"/>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EE9E3F90-DAC6-4E6A-B9FE-6E42677D4DF8}"/>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3B68E967-B57A-46D6-930E-66D502196EB5}"/>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DD1E59DC-03FA-438A-974A-7E822B1789AC}"/>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18697C68-C8FD-4D00-AD33-3573748ADAD6}"/>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9DA7EB4D-0EC0-4036-A63A-B71D9A53209A}"/>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9F22A145-7773-40D2-BE5E-EABA0ED6A96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151BEFEC-2136-4648-9252-232289B6655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9B26F9DF-89A1-4FB5-8382-6AF9F808BE6A}"/>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A64D3F50-046D-450E-B480-744F6E592955}"/>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B551A8B0-3D90-4795-A544-0BCCF63985D5}"/>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A5A524E1-C1E0-4FC1-BE5A-4C23D30D8632}"/>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C391490A-A044-481B-9C6B-5D767C4CD399}"/>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7DBD724D-285E-466F-A89B-BF2002B734A8}"/>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154517</xdr:rowOff>
    </xdr:to>
    <xdr:cxnSp macro="">
      <xdr:nvCxnSpPr>
        <xdr:cNvPr id="376" name="直線コネクタ 375">
          <a:extLst>
            <a:ext uri="{FF2B5EF4-FFF2-40B4-BE49-F238E27FC236}">
              <a16:creationId xmlns:a16="http://schemas.microsoft.com/office/drawing/2014/main" id="{72F0FAFE-74B7-4778-94FF-4BE6144FD313}"/>
            </a:ext>
          </a:extLst>
        </xdr:cNvPr>
        <xdr:cNvCxnSpPr/>
      </xdr:nvCxnSpPr>
      <xdr:spPr>
        <a:xfrm flipV="1">
          <a:off x="17018000" y="64219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a:extLst>
            <a:ext uri="{FF2B5EF4-FFF2-40B4-BE49-F238E27FC236}">
              <a16:creationId xmlns:a16="http://schemas.microsoft.com/office/drawing/2014/main" id="{28301315-64DC-43D5-9EC8-5EF608AB8C9F}"/>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a:extLst>
            <a:ext uri="{FF2B5EF4-FFF2-40B4-BE49-F238E27FC236}">
              <a16:creationId xmlns:a16="http://schemas.microsoft.com/office/drawing/2014/main" id="{6F2021D9-B198-4D51-A8AA-BB0E9F849B4C}"/>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F9BEB6D5-254C-4DAC-81BB-09E0B7B7DA33}"/>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0F5F6C12-F69D-4B10-8B6A-DF0F629126C6}"/>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121496</xdr:rowOff>
    </xdr:from>
    <xdr:to>
      <xdr:col>81</xdr:col>
      <xdr:colOff>44450</xdr:colOff>
      <xdr:row>40</xdr:row>
      <xdr:rowOff>62654</xdr:rowOff>
    </xdr:to>
    <xdr:cxnSp macro="">
      <xdr:nvCxnSpPr>
        <xdr:cNvPr id="381" name="直線コネクタ 380">
          <a:extLst>
            <a:ext uri="{FF2B5EF4-FFF2-40B4-BE49-F238E27FC236}">
              <a16:creationId xmlns:a16="http://schemas.microsoft.com/office/drawing/2014/main" id="{7EFA0956-B1DB-4B45-B469-AA1BF7CC930D}"/>
            </a:ext>
          </a:extLst>
        </xdr:cNvPr>
        <xdr:cNvCxnSpPr/>
      </xdr:nvCxnSpPr>
      <xdr:spPr>
        <a:xfrm flipV="1">
          <a:off x="16179800" y="6808046"/>
          <a:ext cx="8382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2" name="公債費負担の状況平均値テキスト">
          <a:extLst>
            <a:ext uri="{FF2B5EF4-FFF2-40B4-BE49-F238E27FC236}">
              <a16:creationId xmlns:a16="http://schemas.microsoft.com/office/drawing/2014/main" id="{3AE4188A-9866-4C73-AEDB-FD456E8A8D2F}"/>
            </a:ext>
          </a:extLst>
        </xdr:cNvPr>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3" name="フローチャート: 判断 382">
          <a:extLst>
            <a:ext uri="{FF2B5EF4-FFF2-40B4-BE49-F238E27FC236}">
              <a16:creationId xmlns:a16="http://schemas.microsoft.com/office/drawing/2014/main" id="{E7C0B4B6-7C26-411B-81CA-D1CAFD4D3D7F}"/>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62654</xdr:rowOff>
    </xdr:from>
    <xdr:to>
      <xdr:col>77</xdr:col>
      <xdr:colOff>44450</xdr:colOff>
      <xdr:row>40</xdr:row>
      <xdr:rowOff>167217</xdr:rowOff>
    </xdr:to>
    <xdr:cxnSp macro="">
      <xdr:nvCxnSpPr>
        <xdr:cNvPr id="384" name="直線コネクタ 383">
          <a:extLst>
            <a:ext uri="{FF2B5EF4-FFF2-40B4-BE49-F238E27FC236}">
              <a16:creationId xmlns:a16="http://schemas.microsoft.com/office/drawing/2014/main" id="{82E8D3D8-1A73-4FA1-B572-4F0E82651860}"/>
            </a:ext>
          </a:extLst>
        </xdr:cNvPr>
        <xdr:cNvCxnSpPr/>
      </xdr:nvCxnSpPr>
      <xdr:spPr>
        <a:xfrm flipV="1">
          <a:off x="15290800" y="6920654"/>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164677</xdr:rowOff>
    </xdr:from>
    <xdr:to>
      <xdr:col>77</xdr:col>
      <xdr:colOff>95250</xdr:colOff>
      <xdr:row>41</xdr:row>
      <xdr:rowOff>94827</xdr:rowOff>
    </xdr:to>
    <xdr:sp macro="" textlink="">
      <xdr:nvSpPr>
        <xdr:cNvPr id="385" name="フローチャート: 判断 384">
          <a:extLst>
            <a:ext uri="{FF2B5EF4-FFF2-40B4-BE49-F238E27FC236}">
              <a16:creationId xmlns:a16="http://schemas.microsoft.com/office/drawing/2014/main" id="{5C34FC09-98DB-471F-A73E-BD54A6678C19}"/>
            </a:ext>
          </a:extLst>
        </xdr:cNvPr>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79604</xdr:rowOff>
    </xdr:from>
    <xdr:ext cx="736600" cy="259045"/>
    <xdr:sp macro="" textlink="">
      <xdr:nvSpPr>
        <xdr:cNvPr id="386" name="テキスト ボックス 385">
          <a:extLst>
            <a:ext uri="{FF2B5EF4-FFF2-40B4-BE49-F238E27FC236}">
              <a16:creationId xmlns:a16="http://schemas.microsoft.com/office/drawing/2014/main" id="{70C1CDE1-B6EA-4728-940F-53E4C34B404C}"/>
            </a:ext>
          </a:extLst>
        </xdr:cNvPr>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167217</xdr:rowOff>
    </xdr:from>
    <xdr:to>
      <xdr:col>72</xdr:col>
      <xdr:colOff>203200</xdr:colOff>
      <xdr:row>41</xdr:row>
      <xdr:rowOff>100330</xdr:rowOff>
    </xdr:to>
    <xdr:cxnSp macro="">
      <xdr:nvCxnSpPr>
        <xdr:cNvPr id="387" name="直線コネクタ 386">
          <a:extLst>
            <a:ext uri="{FF2B5EF4-FFF2-40B4-BE49-F238E27FC236}">
              <a16:creationId xmlns:a16="http://schemas.microsoft.com/office/drawing/2014/main" id="{3648B2BD-C26F-41A9-A3F8-0A59ED8B3337}"/>
            </a:ext>
          </a:extLst>
        </xdr:cNvPr>
        <xdr:cNvCxnSpPr/>
      </xdr:nvCxnSpPr>
      <xdr:spPr>
        <a:xfrm flipV="1">
          <a:off x="14401800" y="702521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8" name="フローチャート: 判断 387">
          <a:extLst>
            <a:ext uri="{FF2B5EF4-FFF2-40B4-BE49-F238E27FC236}">
              <a16:creationId xmlns:a16="http://schemas.microsoft.com/office/drawing/2014/main" id="{31F741C8-2482-49B8-8B91-A417DDA136EA}"/>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9" name="テキスト ボックス 388">
          <a:extLst>
            <a:ext uri="{FF2B5EF4-FFF2-40B4-BE49-F238E27FC236}">
              <a16:creationId xmlns:a16="http://schemas.microsoft.com/office/drawing/2014/main" id="{94FAFF21-3065-48B8-9D8E-09BB6A0203BA}"/>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42</xdr:row>
      <xdr:rowOff>1270</xdr:rowOff>
    </xdr:to>
    <xdr:cxnSp macro="">
      <xdr:nvCxnSpPr>
        <xdr:cNvPr id="390" name="直線コネクタ 389">
          <a:extLst>
            <a:ext uri="{FF2B5EF4-FFF2-40B4-BE49-F238E27FC236}">
              <a16:creationId xmlns:a16="http://schemas.microsoft.com/office/drawing/2014/main" id="{ED9ABCC2-97FB-46EC-9052-E8EC351423D6}"/>
            </a:ext>
          </a:extLst>
        </xdr:cNvPr>
        <xdr:cNvCxnSpPr/>
      </xdr:nvCxnSpPr>
      <xdr:spPr>
        <a:xfrm flipV="1">
          <a:off x="13512800" y="71297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91" name="フローチャート: 判断 390">
          <a:extLst>
            <a:ext uri="{FF2B5EF4-FFF2-40B4-BE49-F238E27FC236}">
              <a16:creationId xmlns:a16="http://schemas.microsoft.com/office/drawing/2014/main" id="{322B7034-7AD9-42FD-A038-FD2C60468D9E}"/>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2" name="テキスト ボックス 391">
          <a:extLst>
            <a:ext uri="{FF2B5EF4-FFF2-40B4-BE49-F238E27FC236}">
              <a16:creationId xmlns:a16="http://schemas.microsoft.com/office/drawing/2014/main" id="{420364E1-C09B-4491-B63C-663992365DB4}"/>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a:extLst>
            <a:ext uri="{FF2B5EF4-FFF2-40B4-BE49-F238E27FC236}">
              <a16:creationId xmlns:a16="http://schemas.microsoft.com/office/drawing/2014/main" id="{B186563E-8ECB-4453-BBD7-619321830335}"/>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4" name="テキスト ボックス 393">
          <a:extLst>
            <a:ext uri="{FF2B5EF4-FFF2-40B4-BE49-F238E27FC236}">
              <a16:creationId xmlns:a16="http://schemas.microsoft.com/office/drawing/2014/main" id="{2B2E4E03-7547-4B9C-96BE-4BD66676608A}"/>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8FADDFA3-91DD-4B18-A3F2-11DB2095B94B}"/>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2A835056-A312-4327-865E-EFA7ABD37BCE}"/>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D73B9897-0AD5-4D55-9F30-E1FD2BC88203}"/>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A24FC980-7E9A-44A7-8500-9705836C98CF}"/>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48DF3C16-39F6-4C65-81B0-8034F195DFD2}"/>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70696</xdr:rowOff>
    </xdr:from>
    <xdr:to>
      <xdr:col>81</xdr:col>
      <xdr:colOff>95250</xdr:colOff>
      <xdr:row>40</xdr:row>
      <xdr:rowOff>846</xdr:rowOff>
    </xdr:to>
    <xdr:sp macro="" textlink="">
      <xdr:nvSpPr>
        <xdr:cNvPr id="400" name="楕円 399">
          <a:extLst>
            <a:ext uri="{FF2B5EF4-FFF2-40B4-BE49-F238E27FC236}">
              <a16:creationId xmlns:a16="http://schemas.microsoft.com/office/drawing/2014/main" id="{9A2EDA6D-6B6C-421B-A3B6-CD050E9B655B}"/>
            </a:ext>
          </a:extLst>
        </xdr:cNvPr>
        <xdr:cNvSpPr/>
      </xdr:nvSpPr>
      <xdr:spPr>
        <a:xfrm>
          <a:off x="169672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87223</xdr:rowOff>
    </xdr:from>
    <xdr:ext cx="762000" cy="259045"/>
    <xdr:sp macro="" textlink="">
      <xdr:nvSpPr>
        <xdr:cNvPr id="401" name="公債費負担の状況該当値テキスト">
          <a:extLst>
            <a:ext uri="{FF2B5EF4-FFF2-40B4-BE49-F238E27FC236}">
              <a16:creationId xmlns:a16="http://schemas.microsoft.com/office/drawing/2014/main" id="{D56CA858-9DC9-4804-8E16-865CF5687CF5}"/>
            </a:ext>
          </a:extLst>
        </xdr:cNvPr>
        <xdr:cNvSpPr txBox="1"/>
      </xdr:nvSpPr>
      <xdr:spPr>
        <a:xfrm>
          <a:off x="17106900" y="660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11854</xdr:rowOff>
    </xdr:from>
    <xdr:to>
      <xdr:col>77</xdr:col>
      <xdr:colOff>95250</xdr:colOff>
      <xdr:row>40</xdr:row>
      <xdr:rowOff>113454</xdr:rowOff>
    </xdr:to>
    <xdr:sp macro="" textlink="">
      <xdr:nvSpPr>
        <xdr:cNvPr id="402" name="楕円 401">
          <a:extLst>
            <a:ext uri="{FF2B5EF4-FFF2-40B4-BE49-F238E27FC236}">
              <a16:creationId xmlns:a16="http://schemas.microsoft.com/office/drawing/2014/main" id="{35655A91-1F43-44E6-9B19-DDF23491CFD7}"/>
            </a:ext>
          </a:extLst>
        </xdr:cNvPr>
        <xdr:cNvSpPr/>
      </xdr:nvSpPr>
      <xdr:spPr>
        <a:xfrm>
          <a:off x="16129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123631</xdr:rowOff>
    </xdr:from>
    <xdr:ext cx="736600" cy="259045"/>
    <xdr:sp macro="" textlink="">
      <xdr:nvSpPr>
        <xdr:cNvPr id="403" name="テキスト ボックス 402">
          <a:extLst>
            <a:ext uri="{FF2B5EF4-FFF2-40B4-BE49-F238E27FC236}">
              <a16:creationId xmlns:a16="http://schemas.microsoft.com/office/drawing/2014/main" id="{D7488895-680F-4820-AD6B-35AB27035B66}"/>
            </a:ext>
          </a:extLst>
        </xdr:cNvPr>
        <xdr:cNvSpPr txBox="1"/>
      </xdr:nvSpPr>
      <xdr:spPr>
        <a:xfrm>
          <a:off x="15798800" y="663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116417</xdr:rowOff>
    </xdr:from>
    <xdr:to>
      <xdr:col>73</xdr:col>
      <xdr:colOff>44450</xdr:colOff>
      <xdr:row>41</xdr:row>
      <xdr:rowOff>46567</xdr:rowOff>
    </xdr:to>
    <xdr:sp macro="" textlink="">
      <xdr:nvSpPr>
        <xdr:cNvPr id="404" name="楕円 403">
          <a:extLst>
            <a:ext uri="{FF2B5EF4-FFF2-40B4-BE49-F238E27FC236}">
              <a16:creationId xmlns:a16="http://schemas.microsoft.com/office/drawing/2014/main" id="{26B00CA0-8C58-410A-9CAC-87BE9B1BBB78}"/>
            </a:ext>
          </a:extLst>
        </xdr:cNvPr>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405" name="テキスト ボックス 404">
          <a:extLst>
            <a:ext uri="{FF2B5EF4-FFF2-40B4-BE49-F238E27FC236}">
              <a16:creationId xmlns:a16="http://schemas.microsoft.com/office/drawing/2014/main" id="{0D5DC95E-ABCB-4E8F-B4BD-8570E0AA9E01}"/>
            </a:ext>
          </a:extLst>
        </xdr:cNvPr>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6" name="楕円 405">
          <a:extLst>
            <a:ext uri="{FF2B5EF4-FFF2-40B4-BE49-F238E27FC236}">
              <a16:creationId xmlns:a16="http://schemas.microsoft.com/office/drawing/2014/main" id="{94EA1A8B-682D-4E10-9E6C-D99D5045DDEC}"/>
            </a:ext>
          </a:extLst>
        </xdr:cNvPr>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407" name="テキスト ボックス 406">
          <a:extLst>
            <a:ext uri="{FF2B5EF4-FFF2-40B4-BE49-F238E27FC236}">
              <a16:creationId xmlns:a16="http://schemas.microsoft.com/office/drawing/2014/main" id="{10496DCF-8C5B-4BB0-89A7-93EAC7030024}"/>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08" name="楕円 407">
          <a:extLst>
            <a:ext uri="{FF2B5EF4-FFF2-40B4-BE49-F238E27FC236}">
              <a16:creationId xmlns:a16="http://schemas.microsoft.com/office/drawing/2014/main" id="{18B6623E-A6D3-488C-BE0F-663285D7CB03}"/>
            </a:ext>
          </a:extLst>
        </xdr:cNvPr>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09" name="テキスト ボックス 408">
          <a:extLst>
            <a:ext uri="{FF2B5EF4-FFF2-40B4-BE49-F238E27FC236}">
              <a16:creationId xmlns:a16="http://schemas.microsoft.com/office/drawing/2014/main" id="{7F34C905-5C10-4B66-8035-06BF98B86FAB}"/>
            </a:ext>
          </a:extLst>
        </xdr:cNvPr>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939027CC-04D6-4A22-90E7-D541B04EAFE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E4C5A315-1432-4367-9BE2-F4CBAE3B06E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D567D22A-FA93-4B36-81FE-E4DF9F04B9CB}"/>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1A102D5B-965C-4732-9F21-6A81CA459A4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DABAC839-DD1B-48FD-BBAD-70FD569583AA}"/>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F50C55F9-6202-4AF6-A1C6-3D0248439073}"/>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4135D7BA-D3CC-4F60-9743-8C9FFD40302A}"/>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EA3A0074-C1BF-4C4F-BDF7-220520844BFE}"/>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22C6CDDF-592E-4AB3-9C8F-9EF8AEF65952}"/>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3F5B79AF-7FAC-4A74-BEB9-7BF816386125}"/>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95761DA2-7253-4601-8074-8DB05EE38453}"/>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D16E96E1-39E4-4678-8A9C-46E0B0CAEFBA}"/>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6D4818B2-47E0-4F0F-95C1-28D14DE7AB3C}"/>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検出されなかった。この要因としては、新規起債の抑制による地方債現在高の減及び復旧・復興事業に係る交付金の基金化による財源の増があげられる。しかし、基金については特定目的基金のため、復旧・復興事業の進捗に伴って減少するものであることから、将来負担比率の非検出は一時的なものとして捉え、今後注視し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B1AB0C77-6E71-47EE-803A-02AFBB7DFE37}"/>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75EE4B65-50C2-4E9C-8024-406DB343AE7E}"/>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61D4AF17-9C8A-4404-9207-A151886A7CF7}"/>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C1DA3EDC-DB3F-4CD0-B49C-3B50597B58D6}"/>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290DB611-299F-4F62-BB55-D08B4BF33207}"/>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AF6926F8-EF6B-4A82-AEAD-33B5815E4662}"/>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9430644E-6E7E-468E-9D0E-EA92C6973FFD}"/>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E5DCF675-3B91-4C27-94E0-D15FD090FF52}"/>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3A63AD50-7128-4162-B7AA-C2B8565FCAD2}"/>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BB2235C9-127E-4AC5-B975-689D81181CCC}"/>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1CAA9820-030E-41C6-8005-8C1658702003}"/>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CC7DF51E-86B7-4534-9ABA-61D923968E49}"/>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ED9B7AD7-BFCC-4099-9F43-229ACD0570EA}"/>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61A2F4F6-DAA9-4AEC-9EF4-14FA4ABD9C02}"/>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39A9FDC-EEC8-4529-9B3E-436FAE523BA1}"/>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41714042-FB7A-454C-83FE-DA7B51314BC3}"/>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7B42724C-230C-4C1F-918A-031420C92D94}"/>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5533</xdr:rowOff>
    </xdr:to>
    <xdr:cxnSp macro="">
      <xdr:nvCxnSpPr>
        <xdr:cNvPr id="440" name="直線コネクタ 439">
          <a:extLst>
            <a:ext uri="{FF2B5EF4-FFF2-40B4-BE49-F238E27FC236}">
              <a16:creationId xmlns:a16="http://schemas.microsoft.com/office/drawing/2014/main" id="{93192423-F85C-4D9F-8711-5C319A4702CE}"/>
            </a:ext>
          </a:extLst>
        </xdr:cNvPr>
        <xdr:cNvCxnSpPr/>
      </xdr:nvCxnSpPr>
      <xdr:spPr>
        <a:xfrm flipV="1">
          <a:off x="17018000" y="2313214"/>
          <a:ext cx="0" cy="1635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149060</xdr:rowOff>
    </xdr:from>
    <xdr:ext cx="762000" cy="259045"/>
    <xdr:sp macro="" textlink="">
      <xdr:nvSpPr>
        <xdr:cNvPr id="441" name="将来負担の状況最小値テキスト">
          <a:extLst>
            <a:ext uri="{FF2B5EF4-FFF2-40B4-BE49-F238E27FC236}">
              <a16:creationId xmlns:a16="http://schemas.microsoft.com/office/drawing/2014/main" id="{2C14A9A0-0516-48E0-A169-2C430C2038FE}"/>
            </a:ext>
          </a:extLst>
        </xdr:cNvPr>
        <xdr:cNvSpPr txBox="1"/>
      </xdr:nvSpPr>
      <xdr:spPr>
        <a:xfrm>
          <a:off x="17106900" y="392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5533</xdr:rowOff>
    </xdr:from>
    <xdr:to>
      <xdr:col>81</xdr:col>
      <xdr:colOff>133350</xdr:colOff>
      <xdr:row>23</xdr:row>
      <xdr:rowOff>5533</xdr:rowOff>
    </xdr:to>
    <xdr:cxnSp macro="">
      <xdr:nvCxnSpPr>
        <xdr:cNvPr id="442" name="直線コネクタ 441">
          <a:extLst>
            <a:ext uri="{FF2B5EF4-FFF2-40B4-BE49-F238E27FC236}">
              <a16:creationId xmlns:a16="http://schemas.microsoft.com/office/drawing/2014/main" id="{BF22388E-F1FF-4078-B3F1-31823ED7FB8E}"/>
            </a:ext>
          </a:extLst>
        </xdr:cNvPr>
        <xdr:cNvCxnSpPr/>
      </xdr:nvCxnSpPr>
      <xdr:spPr>
        <a:xfrm>
          <a:off x="16929100" y="394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911318EE-E763-4001-9383-268AA6628A4C}"/>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E13368F6-6BBC-4453-A4AF-370161EEF08C}"/>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5" name="将来負担の状況平均値テキスト">
          <a:extLst>
            <a:ext uri="{FF2B5EF4-FFF2-40B4-BE49-F238E27FC236}">
              <a16:creationId xmlns:a16="http://schemas.microsoft.com/office/drawing/2014/main" id="{42B27D4B-FC18-44E6-9ABB-8064A359EEF9}"/>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a16="http://schemas.microsoft.com/office/drawing/2014/main" id="{011ABAE7-270B-4DAB-BFBE-371A47EB16B6}"/>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6BE32822-3498-4B1F-BC3B-8F6A2355A0FB}"/>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746A3E86-A32A-4B82-BBD9-C3B0FE9C1F32}"/>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9" name="フローチャート: 判断 448">
          <a:extLst>
            <a:ext uri="{FF2B5EF4-FFF2-40B4-BE49-F238E27FC236}">
              <a16:creationId xmlns:a16="http://schemas.microsoft.com/office/drawing/2014/main" id="{AA1B85F6-656D-4CEF-B3CE-387F3AFBE951}"/>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51C8E648-0FC4-4980-9EC9-D76D08645CB3}"/>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id="{86C17670-B2A5-4BD4-A081-6E2E866541A8}"/>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AB6E8B3B-D0A7-481B-8513-B44D89FC2FFC}"/>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FBE64608-D3B7-4FD5-97EB-178670E40935}"/>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4182D2A3-D9EF-410F-B17C-C05A72627195}"/>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22B80568-F941-4134-9EC1-BBBF30207605}"/>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8AA4053E-EBCB-4625-8DAD-5B10CADE425C}"/>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1BA982EB-885B-4F51-8F9C-14D9764421AD}"/>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33CD445D-97CD-4CEA-AA53-25965BA06FAD}"/>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38146112-5D07-44BD-B1F8-02C7CA4E5B4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15,590
15,528
223.14
33,419,516
32,034,082
820,898
5,159,046
2,216,612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東日本大震災以降増大している復旧・復興事業に対応するため、人件費は増加しており、類似団体の平均を上回る状況が続いている。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5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134620</xdr:rowOff>
    </xdr:from>
    <xdr:to>
      <xdr:col>24</xdr:col>
      <xdr:colOff>25400</xdr:colOff>
      <xdr:row>37</xdr:row>
      <xdr:rowOff>115570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0682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38</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068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xdr:rowOff>
    </xdr:from>
    <xdr:to>
      <xdr:col>15</xdr:col>
      <xdr:colOff>98425</xdr:colOff>
      <xdr:row>38</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20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49530</xdr:rowOff>
    </xdr:from>
    <xdr:to>
      <xdr:col>15</xdr:col>
      <xdr:colOff>149225</xdr:colOff>
      <xdr:row>37</xdr:row>
      <xdr:rowOff>151130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161307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xdr:rowOff>
    </xdr:from>
    <xdr:to>
      <xdr:col>11</xdr:col>
      <xdr:colOff>9525</xdr:colOff>
      <xdr:row>39</xdr:row>
      <xdr:rowOff>146050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2018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160020</xdr:rowOff>
    </xdr:from>
    <xdr:to>
      <xdr:col>11</xdr:col>
      <xdr:colOff>60325</xdr:colOff>
      <xdr:row>37</xdr:row>
      <xdr:rowOff>90170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100347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140970</xdr:rowOff>
    </xdr:from>
    <xdr:to>
      <xdr:col>15</xdr:col>
      <xdr:colOff>149225</xdr:colOff>
      <xdr:row>38</xdr:row>
      <xdr:rowOff>71120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55897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125730</xdr:rowOff>
    </xdr:from>
    <xdr:to>
      <xdr:col>11</xdr:col>
      <xdr:colOff>60325</xdr:colOff>
      <xdr:row>38</xdr:row>
      <xdr:rowOff>55880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40657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95250</xdr:rowOff>
    </xdr:from>
    <xdr:to>
      <xdr:col>6</xdr:col>
      <xdr:colOff>171450</xdr:colOff>
      <xdr:row>40</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10177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ポイント増となり、全国平均及び類似団体平均を上回っている。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震災により被害を受けた施設の解体が進む一方、復興事業により整備した施設が完成し、また、今後も整備が進んでいくことから管理に係る経費の増加が想定されるため、経費の節減・合理化を図っ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76708</xdr:rowOff>
    </xdr:from>
    <xdr:to>
      <xdr:col>82</xdr:col>
      <xdr:colOff>107950</xdr:colOff>
      <xdr:row>20</xdr:row>
      <xdr:rowOff>81280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7700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163085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76708</xdr:rowOff>
    </xdr:from>
    <xdr:to>
      <xdr:col>82</xdr:col>
      <xdr:colOff>196850</xdr:colOff>
      <xdr:row>14</xdr:row>
      <xdr:rowOff>76708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7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51562</xdr:rowOff>
    </xdr:from>
    <xdr:to>
      <xdr:col>82</xdr:col>
      <xdr:colOff>107950</xdr:colOff>
      <xdr:row>17</xdr:row>
      <xdr:rowOff>133858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96621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5842</xdr:rowOff>
    </xdr:from>
    <xdr:to>
      <xdr:col>78</xdr:col>
      <xdr:colOff>69850</xdr:colOff>
      <xdr:row>17</xdr:row>
      <xdr:rowOff>51562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9204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17</xdr:row>
      <xdr:rowOff>5842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8473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16</xdr:row>
      <xdr:rowOff>140716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8473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83058</xdr:rowOff>
    </xdr:from>
    <xdr:to>
      <xdr:col>82</xdr:col>
      <xdr:colOff>158750</xdr:colOff>
      <xdr:row>18</xdr:row>
      <xdr:rowOff>13208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55135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762</xdr:rowOff>
    </xdr:from>
    <xdr:to>
      <xdr:col>78</xdr:col>
      <xdr:colOff>120650</xdr:colOff>
      <xdr:row>17</xdr:row>
      <xdr:rowOff>102362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87139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0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126492</xdr:rowOff>
    </xdr:from>
    <xdr:to>
      <xdr:col>74</xdr:col>
      <xdr:colOff>31750</xdr:colOff>
      <xdr:row>17</xdr:row>
      <xdr:rowOff>56642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前年度は類似団体平均と同程度であったが、障がい福祉サービス費の増加により、前年度より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575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57</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758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114300</xdr:rowOff>
    </xdr:from>
    <xdr:to>
      <xdr:col>20</xdr:col>
      <xdr:colOff>38100</xdr:colOff>
      <xdr:row>56</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29227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xdr:rowOff>
    </xdr:from>
    <xdr:to>
      <xdr:col>15</xdr:col>
      <xdr:colOff>98425</xdr:colOff>
      <xdr:row>57</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785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や類似団体平均を大きく上回る数値となった。主な要因としては、操出金の増額によるものである。東日本大震災以降、復旧・復興事業が大規模化していることもあり、赤字補てん的な操出金が見られるため、各種事業の見直しや適正化を図るとともに、経常一般財源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62992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35069</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2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62992</xdr:rowOff>
    </xdr:from>
    <xdr:to>
      <xdr:col>82</xdr:col>
      <xdr:colOff>196850</xdr:colOff>
      <xdr:row>60</xdr:row>
      <xdr:rowOff>62992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4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140716</xdr:rowOff>
    </xdr:from>
    <xdr:to>
      <xdr:col>82</xdr:col>
      <xdr:colOff>107950</xdr:colOff>
      <xdr:row>59</xdr:row>
      <xdr:rowOff>10414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1008481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140716</xdr:rowOff>
    </xdr:from>
    <xdr:to>
      <xdr:col>78</xdr:col>
      <xdr:colOff>69850</xdr:colOff>
      <xdr:row>59</xdr:row>
      <xdr:rowOff>133858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1008481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133858</xdr:rowOff>
    </xdr:from>
    <xdr:to>
      <xdr:col>73</xdr:col>
      <xdr:colOff>180975</xdr:colOff>
      <xdr:row>61</xdr:row>
      <xdr:rowOff>14986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10249408"/>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21336</xdr:rowOff>
    </xdr:from>
    <xdr:to>
      <xdr:col>74</xdr:col>
      <xdr:colOff>31750</xdr:colOff>
      <xdr:row>56</xdr:row>
      <xdr:rowOff>122936</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133113</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136144</xdr:rowOff>
    </xdr:from>
    <xdr:to>
      <xdr:col>69</xdr:col>
      <xdr:colOff>92075</xdr:colOff>
      <xdr:row>61</xdr:row>
      <xdr:rowOff>14986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10080244"/>
          <a:ext cx="889000" cy="39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xdr:rowOff>
    </xdr:from>
    <xdr:to>
      <xdr:col>69</xdr:col>
      <xdr:colOff>142875</xdr:colOff>
      <xdr:row>56</xdr:row>
      <xdr:rowOff>118364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128541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35052</xdr:rowOff>
    </xdr:from>
    <xdr:to>
      <xdr:col>65</xdr:col>
      <xdr:colOff>53975</xdr:colOff>
      <xdr:row>56</xdr:row>
      <xdr:rowOff>136652</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146829</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131064</xdr:rowOff>
    </xdr:from>
    <xdr:to>
      <xdr:col>82</xdr:col>
      <xdr:colOff>158750</xdr:colOff>
      <xdr:row>59</xdr:row>
      <xdr:rowOff>61214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1007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103141</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100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89916</xdr:rowOff>
    </xdr:from>
    <xdr:to>
      <xdr:col>78</xdr:col>
      <xdr:colOff>120650</xdr:colOff>
      <xdr:row>59</xdr:row>
      <xdr:rowOff>20066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1003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4843</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12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83058</xdr:rowOff>
    </xdr:from>
    <xdr:to>
      <xdr:col>74</xdr:col>
      <xdr:colOff>31750</xdr:colOff>
      <xdr:row>60</xdr:row>
      <xdr:rowOff>13208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1019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169435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1028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135636</xdr:rowOff>
    </xdr:from>
    <xdr:to>
      <xdr:col>69</xdr:col>
      <xdr:colOff>142875</xdr:colOff>
      <xdr:row>61</xdr:row>
      <xdr:rowOff>65786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1042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50563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50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85344</xdr:rowOff>
    </xdr:from>
    <xdr:to>
      <xdr:col>65</xdr:col>
      <xdr:colOff>53975</xdr:colOff>
      <xdr:row>59</xdr:row>
      <xdr:rowOff>15494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100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271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11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経常一般財源の減少等により、数値としてはほぼ前年度並となっている。今後も町民に対する各種助成金などの継続が見込まれることから、経常一般財源の確保に努める。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39</xdr:row>
      <xdr:rowOff>152146</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87720"/>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124223</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152146</xdr:rowOff>
    </xdr:from>
    <xdr:to>
      <xdr:col>82</xdr:col>
      <xdr:colOff>196850</xdr:colOff>
      <xdr:row>39</xdr:row>
      <xdr:rowOff>152146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136144</xdr:rowOff>
    </xdr:from>
    <xdr:to>
      <xdr:col>82</xdr:col>
      <xdr:colOff>107950</xdr:colOff>
      <xdr:row>36</xdr:row>
      <xdr:rowOff>140716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3083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37</xdr:row>
      <xdr:rowOff>46990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31291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129286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3906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56134</xdr:rowOff>
    </xdr:from>
    <xdr:to>
      <xdr:col>69</xdr:col>
      <xdr:colOff>92075</xdr:colOff>
      <xdr:row>37</xdr:row>
      <xdr:rowOff>129286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3997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57421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2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78486</xdr:rowOff>
    </xdr:from>
    <xdr:to>
      <xdr:col>69</xdr:col>
      <xdr:colOff>142875</xdr:colOff>
      <xdr:row>38</xdr:row>
      <xdr:rowOff>8636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164863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5334</xdr:rowOff>
    </xdr:from>
    <xdr:to>
      <xdr:col>65</xdr:col>
      <xdr:colOff>53975</xdr:colOff>
      <xdr:row>37</xdr:row>
      <xdr:rowOff>106934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91711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新規借入の抑制、償還終了等により、平成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年度以降減少傾向にある。令和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ポイント減となり、類似団体平均を下回る結果となったが、引き続き財政健全化に留意していく。</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149860</xdr:rowOff>
    </xdr:from>
    <xdr:to>
      <xdr:col>24</xdr:col>
      <xdr:colOff>25400</xdr:colOff>
      <xdr:row>75</xdr:row>
      <xdr:rowOff>10414</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283716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45990</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10414</xdr:rowOff>
    </xdr:from>
    <xdr:to>
      <xdr:col>19</xdr:col>
      <xdr:colOff>187325</xdr:colOff>
      <xdr:row>75</xdr:row>
      <xdr:rowOff>88138</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286916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88138</xdr:rowOff>
    </xdr:from>
    <xdr:to>
      <xdr:col>15</xdr:col>
      <xdr:colOff>98425</xdr:colOff>
      <xdr:row>76</xdr:row>
      <xdr:rowOff>35561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2946888"/>
          <a:ext cx="889000" cy="11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151637</xdr:rowOff>
    </xdr:from>
    <xdr:to>
      <xdr:col>15</xdr:col>
      <xdr:colOff>149225</xdr:colOff>
      <xdr:row>78</xdr:row>
      <xdr:rowOff>81787</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66564</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163576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065761"/>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160782</xdr:rowOff>
    </xdr:from>
    <xdr:to>
      <xdr:col>11</xdr:col>
      <xdr:colOff>60325</xdr:colOff>
      <xdr:row>78</xdr:row>
      <xdr:rowOff>90932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75709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151637</xdr:rowOff>
    </xdr:from>
    <xdr:to>
      <xdr:col>6</xdr:col>
      <xdr:colOff>171450</xdr:colOff>
      <xdr:row>78</xdr:row>
      <xdr:rowOff>81787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66564</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99060</xdr:rowOff>
    </xdr:from>
    <xdr:to>
      <xdr:col>24</xdr:col>
      <xdr:colOff>76200</xdr:colOff>
      <xdr:row>75</xdr:row>
      <xdr:rowOff>29210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115587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131064</xdr:rowOff>
    </xdr:from>
    <xdr:to>
      <xdr:col>20</xdr:col>
      <xdr:colOff>38100</xdr:colOff>
      <xdr:row>75</xdr:row>
      <xdr:rowOff>61214</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71391</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58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37338</xdr:rowOff>
    </xdr:from>
    <xdr:to>
      <xdr:col>15</xdr:col>
      <xdr:colOff>149225</xdr:colOff>
      <xdr:row>75</xdr:row>
      <xdr:rowOff>138938</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149115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53103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平均と比べると高い値となっている。復興事業により整備した施設等の維持管理費用の増が見込まれることから、経費の節減・合理化により効率的な行政運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69850</xdr:rowOff>
    </xdr:from>
    <xdr:to>
      <xdr:col>82</xdr:col>
      <xdr:colOff>107950</xdr:colOff>
      <xdr:row>80</xdr:row>
      <xdr:rowOff>39370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4142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11447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39370</xdr:rowOff>
    </xdr:from>
    <xdr:to>
      <xdr:col>82</xdr:col>
      <xdr:colOff>196850</xdr:colOff>
      <xdr:row>80</xdr:row>
      <xdr:rowOff>39370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156227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69850</xdr:rowOff>
    </xdr:from>
    <xdr:to>
      <xdr:col>82</xdr:col>
      <xdr:colOff>196850</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46989</xdr:rowOff>
    </xdr:from>
    <xdr:to>
      <xdr:col>82</xdr:col>
      <xdr:colOff>107950</xdr:colOff>
      <xdr:row>79</xdr:row>
      <xdr:rowOff>73661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420089"/>
          <a:ext cx="838200" cy="1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31767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289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46989</xdr:rowOff>
    </xdr:from>
    <xdr:to>
      <xdr:col>78</xdr:col>
      <xdr:colOff>69850</xdr:colOff>
      <xdr:row>80</xdr:row>
      <xdr:rowOff>24130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420089"/>
          <a:ext cx="8890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91440</xdr:rowOff>
    </xdr:from>
    <xdr:to>
      <xdr:col>78</xdr:col>
      <xdr:colOff>120650</xdr:colOff>
      <xdr:row>76</xdr:row>
      <xdr:rowOff>21589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2950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31767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271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24130</xdr:rowOff>
    </xdr:from>
    <xdr:to>
      <xdr:col>73</xdr:col>
      <xdr:colOff>180975</xdr:colOff>
      <xdr:row>81</xdr:row>
      <xdr:rowOff>43180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74013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49530</xdr:rowOff>
    </xdr:from>
    <xdr:to>
      <xdr:col>74</xdr:col>
      <xdr:colOff>31750</xdr:colOff>
      <xdr:row>76</xdr:row>
      <xdr:rowOff>151130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161307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20320</xdr:rowOff>
    </xdr:from>
    <xdr:to>
      <xdr:col>69</xdr:col>
      <xdr:colOff>92075</xdr:colOff>
      <xdr:row>81</xdr:row>
      <xdr:rowOff>43180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73632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91439</xdr:rowOff>
    </xdr:from>
    <xdr:to>
      <xdr:col>69</xdr:col>
      <xdr:colOff>142875</xdr:colOff>
      <xdr:row>77</xdr:row>
      <xdr:rowOff>21589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31767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22861</xdr:rowOff>
    </xdr:from>
    <xdr:to>
      <xdr:col>82</xdr:col>
      <xdr:colOff>158750</xdr:colOff>
      <xdr:row>79</xdr:row>
      <xdr:rowOff>124461</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166388</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167639</xdr:rowOff>
    </xdr:from>
    <xdr:to>
      <xdr:col>78</xdr:col>
      <xdr:colOff>120650</xdr:colOff>
      <xdr:row>78</xdr:row>
      <xdr:rowOff>97789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82566</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45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144780</xdr:rowOff>
    </xdr:from>
    <xdr:to>
      <xdr:col>74</xdr:col>
      <xdr:colOff>31750</xdr:colOff>
      <xdr:row>80</xdr:row>
      <xdr:rowOff>74930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59707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163830</xdr:rowOff>
    </xdr:from>
    <xdr:to>
      <xdr:col>69</xdr:col>
      <xdr:colOff>142875</xdr:colOff>
      <xdr:row>81</xdr:row>
      <xdr:rowOff>93980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87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78757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96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140970</xdr:rowOff>
    </xdr:from>
    <xdr:to>
      <xdr:col>65</xdr:col>
      <xdr:colOff>53975</xdr:colOff>
      <xdr:row>80</xdr:row>
      <xdr:rowOff>71120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55897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15754</xdr:rowOff>
    </xdr:from>
    <xdr:to>
      <xdr:col>29</xdr:col>
      <xdr:colOff>127000</xdr:colOff>
      <xdr:row>19</xdr:row>
      <xdr:rowOff>20385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2229"/>
          <a:ext cx="0" cy="10333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30562</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20385</xdr:rowOff>
    </xdr:from>
    <xdr:to>
      <xdr:col>30</xdr:col>
      <xdr:colOff>25400</xdr:colOff>
      <xdr:row>19</xdr:row>
      <xdr:rowOff>20385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25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102131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15754</xdr:rowOff>
    </xdr:from>
    <xdr:to>
      <xdr:col>30</xdr:col>
      <xdr:colOff>25400</xdr:colOff>
      <xdr:row>13</xdr:row>
      <xdr:rowOff>15754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20385</xdr:rowOff>
    </xdr:from>
    <xdr:to>
      <xdr:col>29</xdr:col>
      <xdr:colOff>127000</xdr:colOff>
      <xdr:row>19</xdr:row>
      <xdr:rowOff>35587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325560"/>
          <a:ext cx="647700" cy="15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125678</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16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109151</xdr:rowOff>
    </xdr:from>
    <xdr:to>
      <xdr:col>29</xdr:col>
      <xdr:colOff>177800</xdr:colOff>
      <xdr:row>18</xdr:row>
      <xdr:rowOff>39301</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7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35587</xdr:rowOff>
    </xdr:from>
    <xdr:to>
      <xdr:col>26</xdr:col>
      <xdr:colOff>50800</xdr:colOff>
      <xdr:row>19</xdr:row>
      <xdr:rowOff>43096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340762"/>
          <a:ext cx="698500" cy="7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129098</xdr:rowOff>
    </xdr:from>
    <xdr:to>
      <xdr:col>26</xdr:col>
      <xdr:colOff>101600</xdr:colOff>
      <xdr:row>18</xdr:row>
      <xdr:rowOff>59248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69425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43096</xdr:rowOff>
    </xdr:from>
    <xdr:to>
      <xdr:col>22</xdr:col>
      <xdr:colOff>114300</xdr:colOff>
      <xdr:row>19</xdr:row>
      <xdr:rowOff>55063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348271"/>
          <a:ext cx="698500" cy="11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50949</xdr:rowOff>
    </xdr:from>
    <xdr:to>
      <xdr:col>22</xdr:col>
      <xdr:colOff>165100</xdr:colOff>
      <xdr:row>17</xdr:row>
      <xdr:rowOff>152549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162726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78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55063</xdr:rowOff>
    </xdr:from>
    <xdr:to>
      <xdr:col>18</xdr:col>
      <xdr:colOff>177800</xdr:colOff>
      <xdr:row>19</xdr:row>
      <xdr:rowOff>60948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360238"/>
          <a:ext cx="698500" cy="5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61724</xdr:rowOff>
    </xdr:from>
    <xdr:to>
      <xdr:col>19</xdr:col>
      <xdr:colOff>38100</xdr:colOff>
      <xdr:row>17</xdr:row>
      <xdr:rowOff>163324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80102</xdr:rowOff>
    </xdr:from>
    <xdr:to>
      <xdr:col>15</xdr:col>
      <xdr:colOff>101600</xdr:colOff>
      <xdr:row>18</xdr:row>
      <xdr:rowOff>10252</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20429</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141035</xdr:rowOff>
    </xdr:from>
    <xdr:to>
      <xdr:col>29</xdr:col>
      <xdr:colOff>177800</xdr:colOff>
      <xdr:row>19</xdr:row>
      <xdr:rowOff>71185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274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49612</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8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156237</xdr:rowOff>
    </xdr:from>
    <xdr:to>
      <xdr:col>26</xdr:col>
      <xdr:colOff>101600</xdr:colOff>
      <xdr:row>19</xdr:row>
      <xdr:rowOff>86387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289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71164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376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163746</xdr:rowOff>
    </xdr:from>
    <xdr:to>
      <xdr:col>22</xdr:col>
      <xdr:colOff>165100</xdr:colOff>
      <xdr:row>19</xdr:row>
      <xdr:rowOff>93896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297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78673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38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4263</xdr:rowOff>
    </xdr:from>
    <xdr:to>
      <xdr:col>19</xdr:col>
      <xdr:colOff>38100</xdr:colOff>
      <xdr:row>19</xdr:row>
      <xdr:rowOff>105863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309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90640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39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10148</xdr:rowOff>
    </xdr:from>
    <xdr:to>
      <xdr:col>15</xdr:col>
      <xdr:colOff>101600</xdr:colOff>
      <xdr:row>19</xdr:row>
      <xdr:rowOff>111748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315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96525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40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255136</xdr:rowOff>
    </xdr:from>
    <xdr:to>
      <xdr:col>29</xdr:col>
      <xdr:colOff>127000</xdr:colOff>
      <xdr:row>38</xdr:row>
      <xdr:rowOff>17735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9686"/>
          <a:ext cx="0" cy="130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332712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4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17735</xdr:rowOff>
    </xdr:from>
    <xdr:to>
      <xdr:col>30</xdr:col>
      <xdr:colOff>25400</xdr:colOff>
      <xdr:row>38</xdr:row>
      <xdr:rowOff>17735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4853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170063</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2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255136</xdr:rowOff>
    </xdr:from>
    <xdr:to>
      <xdr:col>30</xdr:col>
      <xdr:colOff>25400</xdr:colOff>
      <xdr:row>33</xdr:row>
      <xdr:rowOff>255136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9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188368</xdr:rowOff>
    </xdr:from>
    <xdr:to>
      <xdr:col>29</xdr:col>
      <xdr:colOff>127000</xdr:colOff>
      <xdr:row>37</xdr:row>
      <xdr:rowOff>213462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7313068"/>
          <a:ext cx="647700" cy="25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322733</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9330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134756</xdr:rowOff>
    </xdr:from>
    <xdr:to>
      <xdr:col>29</xdr:col>
      <xdr:colOff>177800</xdr:colOff>
      <xdr:row>37</xdr:row>
      <xdr:rowOff>64906</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708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180664</xdr:rowOff>
    </xdr:from>
    <xdr:to>
      <xdr:col>26</xdr:col>
      <xdr:colOff>50800</xdr:colOff>
      <xdr:row>37</xdr:row>
      <xdr:rowOff>188368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7305364"/>
          <a:ext cx="698500" cy="7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153136</xdr:rowOff>
    </xdr:from>
    <xdr:to>
      <xdr:col>26</xdr:col>
      <xdr:colOff>101600</xdr:colOff>
      <xdr:row>37</xdr:row>
      <xdr:rowOff>83286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71063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264913</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875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160804</xdr:rowOff>
    </xdr:from>
    <xdr:to>
      <xdr:col>22</xdr:col>
      <xdr:colOff>114300</xdr:colOff>
      <xdr:row>37</xdr:row>
      <xdr:rowOff>180664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3606800" y="7285504"/>
          <a:ext cx="698500" cy="19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91716</xdr:rowOff>
    </xdr:from>
    <xdr:to>
      <xdr:col>22</xdr:col>
      <xdr:colOff>165100</xdr:colOff>
      <xdr:row>37</xdr:row>
      <xdr:rowOff>21866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70449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203493</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813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144356</xdr:rowOff>
    </xdr:from>
    <xdr:to>
      <xdr:col>18</xdr:col>
      <xdr:colOff>177800</xdr:colOff>
      <xdr:row>37</xdr:row>
      <xdr:rowOff>160804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7269056"/>
          <a:ext cx="698500" cy="16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105895</xdr:rowOff>
    </xdr:from>
    <xdr:to>
      <xdr:col>19</xdr:col>
      <xdr:colOff>38100</xdr:colOff>
      <xdr:row>37</xdr:row>
      <xdr:rowOff>36045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7059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217672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82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116714</xdr:rowOff>
    </xdr:from>
    <xdr:to>
      <xdr:col>15</xdr:col>
      <xdr:colOff>101600</xdr:colOff>
      <xdr:row>37</xdr:row>
      <xdr:rowOff>46864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7069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228491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83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162662</xdr:rowOff>
    </xdr:from>
    <xdr:to>
      <xdr:col>29</xdr:col>
      <xdr:colOff>177800</xdr:colOff>
      <xdr:row>37</xdr:row>
      <xdr:rowOff>264262</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7287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134739</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7259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137568</xdr:rowOff>
    </xdr:from>
    <xdr:to>
      <xdr:col>26</xdr:col>
      <xdr:colOff>101600</xdr:colOff>
      <xdr:row>37</xdr:row>
      <xdr:rowOff>239168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7262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223945</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73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129864</xdr:rowOff>
    </xdr:from>
    <xdr:to>
      <xdr:col>22</xdr:col>
      <xdr:colOff>165100</xdr:colOff>
      <xdr:row>37</xdr:row>
      <xdr:rowOff>231464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7254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216241</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7340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110004</xdr:rowOff>
    </xdr:from>
    <xdr:to>
      <xdr:col>19</xdr:col>
      <xdr:colOff>38100</xdr:colOff>
      <xdr:row>37</xdr:row>
      <xdr:rowOff>211604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7234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196381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732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93556</xdr:rowOff>
    </xdr:from>
    <xdr:to>
      <xdr:col>15</xdr:col>
      <xdr:colOff>101600</xdr:colOff>
      <xdr:row>37</xdr:row>
      <xdr:rowOff>195156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7218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179933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730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15,590
15,528
223.14
33,419,516
32,034,082
820,898
5,159,046
2,216,612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145028</xdr:rowOff>
    </xdr:from>
    <xdr:to>
      <xdr:col>24</xdr:col>
      <xdr:colOff>62865</xdr:colOff>
      <xdr:row>38</xdr:row>
      <xdr:rowOff>12949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59978"/>
          <a:ext cx="1270" cy="1068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16776</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12949</xdr:rowOff>
    </xdr:from>
    <xdr:to>
      <xdr:col>24</xdr:col>
      <xdr:colOff>152400</xdr:colOff>
      <xdr:row>38</xdr:row>
      <xdr:rowOff>12949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2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91705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145028</xdr:rowOff>
    </xdr:from>
    <xdr:to>
      <xdr:col>24</xdr:col>
      <xdr:colOff>152400</xdr:colOff>
      <xdr:row>31</xdr:row>
      <xdr:rowOff>145028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5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12949</xdr:rowOff>
    </xdr:from>
    <xdr:to>
      <xdr:col>24</xdr:col>
      <xdr:colOff>63500</xdr:colOff>
      <xdr:row>38</xdr:row>
      <xdr:rowOff>25988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528049"/>
          <a:ext cx="838200" cy="1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465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122893</xdr:rowOff>
    </xdr:from>
    <xdr:to>
      <xdr:col>24</xdr:col>
      <xdr:colOff>114300</xdr:colOff>
      <xdr:row>37</xdr:row>
      <xdr:rowOff>53043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9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25988</xdr:rowOff>
    </xdr:from>
    <xdr:to>
      <xdr:col>19</xdr:col>
      <xdr:colOff>177800</xdr:colOff>
      <xdr:row>38</xdr:row>
      <xdr:rowOff>32736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541088"/>
          <a:ext cx="889000" cy="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136948</xdr:rowOff>
    </xdr:from>
    <xdr:to>
      <xdr:col>20</xdr:col>
      <xdr:colOff>38100</xdr:colOff>
      <xdr:row>37</xdr:row>
      <xdr:rowOff>67098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83625</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8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32736</xdr:rowOff>
    </xdr:from>
    <xdr:to>
      <xdr:col>15</xdr:col>
      <xdr:colOff>50800</xdr:colOff>
      <xdr:row>38</xdr:row>
      <xdr:rowOff>54511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547836"/>
          <a:ext cx="889000" cy="2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54511</xdr:rowOff>
    </xdr:from>
    <xdr:to>
      <xdr:col>10</xdr:col>
      <xdr:colOff>114300</xdr:colOff>
      <xdr:row>38</xdr:row>
      <xdr:rowOff>54998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569611"/>
          <a:ext cx="889000" cy="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133599</xdr:rowOff>
    </xdr:from>
    <xdr:to>
      <xdr:col>24</xdr:col>
      <xdr:colOff>114300</xdr:colOff>
      <xdr:row>38</xdr:row>
      <xdr:rowOff>63749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7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48526</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9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146639</xdr:rowOff>
    </xdr:from>
    <xdr:to>
      <xdr:col>20</xdr:col>
      <xdr:colOff>38100</xdr:colOff>
      <xdr:row>38</xdr:row>
      <xdr:rowOff>76789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9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67915</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58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153386</xdr:rowOff>
    </xdr:from>
    <xdr:to>
      <xdr:col>15</xdr:col>
      <xdr:colOff>101600</xdr:colOff>
      <xdr:row>38</xdr:row>
      <xdr:rowOff>83536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9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74663</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58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3711</xdr:rowOff>
    </xdr:from>
    <xdr:to>
      <xdr:col>10</xdr:col>
      <xdr:colOff>165100</xdr:colOff>
      <xdr:row>38</xdr:row>
      <xdr:rowOff>105311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51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96438</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61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4198</xdr:rowOff>
    </xdr:from>
    <xdr:to>
      <xdr:col>6</xdr:col>
      <xdr:colOff>38100</xdr:colOff>
      <xdr:row>38</xdr:row>
      <xdr:rowOff>105798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51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96925</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61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147136</xdr:rowOff>
    </xdr:from>
    <xdr:to>
      <xdr:col>24</xdr:col>
      <xdr:colOff>62865</xdr:colOff>
      <xdr:row>58</xdr:row>
      <xdr:rowOff>94403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9636"/>
          <a:ext cx="1270" cy="1318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98230</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94403</xdr:rowOff>
    </xdr:from>
    <xdr:to>
      <xdr:col>24</xdr:col>
      <xdr:colOff>152400</xdr:colOff>
      <xdr:row>58</xdr:row>
      <xdr:rowOff>94403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93813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9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147136</xdr:rowOff>
    </xdr:from>
    <xdr:to>
      <xdr:col>24</xdr:col>
      <xdr:colOff>152400</xdr:colOff>
      <xdr:row>50</xdr:row>
      <xdr:rowOff>147136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74521</xdr:rowOff>
    </xdr:from>
    <xdr:to>
      <xdr:col>24</xdr:col>
      <xdr:colOff>63500</xdr:colOff>
      <xdr:row>57</xdr:row>
      <xdr:rowOff>79684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47171"/>
          <a:ext cx="838200" cy="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39368</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40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16491</xdr:rowOff>
    </xdr:from>
    <xdr:to>
      <xdr:col>24</xdr:col>
      <xdr:colOff>114300</xdr:colOff>
      <xdr:row>57</xdr:row>
      <xdr:rowOff>118091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79684</xdr:rowOff>
    </xdr:from>
    <xdr:to>
      <xdr:col>19</xdr:col>
      <xdr:colOff>177800</xdr:colOff>
      <xdr:row>57</xdr:row>
      <xdr:rowOff>101946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52334"/>
          <a:ext cx="889000" cy="2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30786</xdr:rowOff>
    </xdr:from>
    <xdr:to>
      <xdr:col>20</xdr:col>
      <xdr:colOff>38100</xdr:colOff>
      <xdr:row>57</xdr:row>
      <xdr:rowOff>132386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0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123513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101946</xdr:rowOff>
    </xdr:from>
    <xdr:to>
      <xdr:col>15</xdr:col>
      <xdr:colOff>50800</xdr:colOff>
      <xdr:row>58</xdr:row>
      <xdr:rowOff>615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74596"/>
          <a:ext cx="889000" cy="7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25534</xdr:rowOff>
    </xdr:from>
    <xdr:to>
      <xdr:col>15</xdr:col>
      <xdr:colOff>101600</xdr:colOff>
      <xdr:row>57</xdr:row>
      <xdr:rowOff>127134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143661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171201</xdr:rowOff>
    </xdr:from>
    <xdr:to>
      <xdr:col>10</xdr:col>
      <xdr:colOff>114300</xdr:colOff>
      <xdr:row>58</xdr:row>
      <xdr:rowOff>615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43851"/>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32596</xdr:rowOff>
    </xdr:from>
    <xdr:to>
      <xdr:col>10</xdr:col>
      <xdr:colOff>165100</xdr:colOff>
      <xdr:row>57</xdr:row>
      <xdr:rowOff>134196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150723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5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39965</xdr:rowOff>
    </xdr:from>
    <xdr:to>
      <xdr:col>6</xdr:col>
      <xdr:colOff>38100</xdr:colOff>
      <xdr:row>57</xdr:row>
      <xdr:rowOff>141565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158092</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23721</xdr:rowOff>
    </xdr:from>
    <xdr:to>
      <xdr:col>24</xdr:col>
      <xdr:colOff>114300</xdr:colOff>
      <xdr:row>57</xdr:row>
      <xdr:rowOff>125321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9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2148</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7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28884</xdr:rowOff>
    </xdr:from>
    <xdr:to>
      <xdr:col>20</xdr:col>
      <xdr:colOff>38100</xdr:colOff>
      <xdr:row>57</xdr:row>
      <xdr:rowOff>130484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0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147011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76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51146</xdr:rowOff>
    </xdr:from>
    <xdr:to>
      <xdr:col>15</xdr:col>
      <xdr:colOff>101600</xdr:colOff>
      <xdr:row>57</xdr:row>
      <xdr:rowOff>152746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2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143873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91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121265</xdr:rowOff>
    </xdr:from>
    <xdr:to>
      <xdr:col>10</xdr:col>
      <xdr:colOff>165100</xdr:colOff>
      <xdr:row>58</xdr:row>
      <xdr:rowOff>51415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9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42542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8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120401</xdr:rowOff>
    </xdr:from>
    <xdr:to>
      <xdr:col>6</xdr:col>
      <xdr:colOff>38100</xdr:colOff>
      <xdr:row>58</xdr:row>
      <xdr:rowOff>50551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9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41678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98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64884</xdr:rowOff>
    </xdr:from>
    <xdr:to>
      <xdr:col>24</xdr:col>
      <xdr:colOff>62865</xdr:colOff>
      <xdr:row>79</xdr:row>
      <xdr:rowOff>35395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37834"/>
          <a:ext cx="1270" cy="1342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11561</xdr:rowOff>
    </xdr:from>
    <xdr:ext cx="599010"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1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64884</xdr:rowOff>
    </xdr:from>
    <xdr:to>
      <xdr:col>24</xdr:col>
      <xdr:colOff>152400</xdr:colOff>
      <xdr:row>71</xdr:row>
      <xdr:rowOff>64884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3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21273</xdr:rowOff>
    </xdr:from>
    <xdr:to>
      <xdr:col>24</xdr:col>
      <xdr:colOff>63500</xdr:colOff>
      <xdr:row>79</xdr:row>
      <xdr:rowOff>26912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565823"/>
          <a:ext cx="8382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29139</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59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6262</xdr:rowOff>
    </xdr:from>
    <xdr:to>
      <xdr:col>24</xdr:col>
      <xdr:colOff>114300</xdr:colOff>
      <xdr:row>77</xdr:row>
      <xdr:rowOff>107862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23191</xdr:rowOff>
    </xdr:from>
    <xdr:to>
      <xdr:col>19</xdr:col>
      <xdr:colOff>177800</xdr:colOff>
      <xdr:row>79</xdr:row>
      <xdr:rowOff>26912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567741"/>
          <a:ext cx="889000" cy="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10680</xdr:rowOff>
    </xdr:from>
    <xdr:to>
      <xdr:col>20</xdr:col>
      <xdr:colOff>38100</xdr:colOff>
      <xdr:row>77</xdr:row>
      <xdr:rowOff>112280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128807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298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23191</xdr:rowOff>
    </xdr:from>
    <xdr:to>
      <xdr:col>15</xdr:col>
      <xdr:colOff>50800</xdr:colOff>
      <xdr:row>79</xdr:row>
      <xdr:rowOff>30607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567741"/>
          <a:ext cx="889000" cy="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92672</xdr:rowOff>
    </xdr:from>
    <xdr:to>
      <xdr:col>15</xdr:col>
      <xdr:colOff>101600</xdr:colOff>
      <xdr:row>77</xdr:row>
      <xdr:rowOff>22822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2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39349</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41111" y="1289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27152</xdr:rowOff>
    </xdr:from>
    <xdr:to>
      <xdr:col>10</xdr:col>
      <xdr:colOff>114300</xdr:colOff>
      <xdr:row>79</xdr:row>
      <xdr:rowOff>30607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571702"/>
          <a:ext cx="889000" cy="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20396</xdr:rowOff>
    </xdr:from>
    <xdr:to>
      <xdr:col>10</xdr:col>
      <xdr:colOff>165100</xdr:colOff>
      <xdr:row>77</xdr:row>
      <xdr:rowOff>121996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2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138523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299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164795</xdr:rowOff>
    </xdr:from>
    <xdr:to>
      <xdr:col>6</xdr:col>
      <xdr:colOff>38100</xdr:colOff>
      <xdr:row>77</xdr:row>
      <xdr:rowOff>94945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111472</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297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141923</xdr:rowOff>
    </xdr:from>
    <xdr:to>
      <xdr:col>24</xdr:col>
      <xdr:colOff>114300</xdr:colOff>
      <xdr:row>79</xdr:row>
      <xdr:rowOff>72073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5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56850</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429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147562</xdr:rowOff>
    </xdr:from>
    <xdr:to>
      <xdr:col>20</xdr:col>
      <xdr:colOff>38100</xdr:colOff>
      <xdr:row>79</xdr:row>
      <xdr:rowOff>77712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52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68839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613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143841</xdr:rowOff>
    </xdr:from>
    <xdr:to>
      <xdr:col>15</xdr:col>
      <xdr:colOff>101600</xdr:colOff>
      <xdr:row>79</xdr:row>
      <xdr:rowOff>73991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51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65118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60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151257</xdr:rowOff>
    </xdr:from>
    <xdr:to>
      <xdr:col>10</xdr:col>
      <xdr:colOff>165100</xdr:colOff>
      <xdr:row>79</xdr:row>
      <xdr:rowOff>81407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5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72534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61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147802</xdr:rowOff>
    </xdr:from>
    <xdr:to>
      <xdr:col>6</xdr:col>
      <xdr:colOff>38100</xdr:colOff>
      <xdr:row>79</xdr:row>
      <xdr:rowOff>77952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52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69079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61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53561</xdr:rowOff>
    </xdr:from>
    <xdr:to>
      <xdr:col>24</xdr:col>
      <xdr:colOff>62865</xdr:colOff>
      <xdr:row>99</xdr:row>
      <xdr:rowOff>60702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84061"/>
          <a:ext cx="1270" cy="155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64529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60702</xdr:rowOff>
    </xdr:from>
    <xdr:to>
      <xdr:col>24</xdr:col>
      <xdr:colOff>152400</xdr:colOff>
      <xdr:row>99</xdr:row>
      <xdr:rowOff>60702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5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53561</xdr:rowOff>
    </xdr:from>
    <xdr:to>
      <xdr:col>24</xdr:col>
      <xdr:colOff>152400</xdr:colOff>
      <xdr:row>90</xdr:row>
      <xdr:rowOff>53561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8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89866</xdr:rowOff>
    </xdr:from>
    <xdr:to>
      <xdr:col>24</xdr:col>
      <xdr:colOff>63500</xdr:colOff>
      <xdr:row>98</xdr:row>
      <xdr:rowOff>133179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720516"/>
          <a:ext cx="838200" cy="21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49958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37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27081</xdr:rowOff>
    </xdr:from>
    <xdr:to>
      <xdr:col>24</xdr:col>
      <xdr:colOff>114300</xdr:colOff>
      <xdr:row>96</xdr:row>
      <xdr:rowOff>128681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8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89866</xdr:rowOff>
    </xdr:from>
    <xdr:to>
      <xdr:col>19</xdr:col>
      <xdr:colOff>177800</xdr:colOff>
      <xdr:row>99</xdr:row>
      <xdr:rowOff>10661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720516"/>
          <a:ext cx="889000" cy="26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106665</xdr:rowOff>
    </xdr:from>
    <xdr:to>
      <xdr:col>20</xdr:col>
      <xdr:colOff>38100</xdr:colOff>
      <xdr:row>96</xdr:row>
      <xdr:rowOff>36815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9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53342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16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163506</xdr:rowOff>
    </xdr:from>
    <xdr:to>
      <xdr:col>15</xdr:col>
      <xdr:colOff>50800</xdr:colOff>
      <xdr:row>99</xdr:row>
      <xdr:rowOff>10661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965606"/>
          <a:ext cx="889000" cy="1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109365</xdr:rowOff>
    </xdr:from>
    <xdr:to>
      <xdr:col>15</xdr:col>
      <xdr:colOff>101600</xdr:colOff>
      <xdr:row>97</xdr:row>
      <xdr:rowOff>39515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6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4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162309</xdr:rowOff>
    </xdr:from>
    <xdr:to>
      <xdr:col>10</xdr:col>
      <xdr:colOff>114300</xdr:colOff>
      <xdr:row>98</xdr:row>
      <xdr:rowOff>163506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964409"/>
          <a:ext cx="8890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147847</xdr:rowOff>
    </xdr:from>
    <xdr:to>
      <xdr:col>10</xdr:col>
      <xdr:colOff>165100</xdr:colOff>
      <xdr:row>97</xdr:row>
      <xdr:rowOff>77997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0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94524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8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2696</xdr:rowOff>
    </xdr:from>
    <xdr:to>
      <xdr:col>6</xdr:col>
      <xdr:colOff>38100</xdr:colOff>
      <xdr:row>97</xdr:row>
      <xdr:rowOff>104296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3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120823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0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82379</xdr:rowOff>
    </xdr:from>
    <xdr:to>
      <xdr:col>24</xdr:col>
      <xdr:colOff>114300</xdr:colOff>
      <xdr:row>99</xdr:row>
      <xdr:rowOff>12529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88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168756</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79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39066</xdr:rowOff>
    </xdr:from>
    <xdr:to>
      <xdr:col>20</xdr:col>
      <xdr:colOff>38100</xdr:colOff>
      <xdr:row>97</xdr:row>
      <xdr:rowOff>140666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6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131793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76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131311</xdr:rowOff>
    </xdr:from>
    <xdr:to>
      <xdr:col>15</xdr:col>
      <xdr:colOff>101600</xdr:colOff>
      <xdr:row>99</xdr:row>
      <xdr:rowOff>61461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93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52588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702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112706</xdr:rowOff>
    </xdr:from>
    <xdr:to>
      <xdr:col>10</xdr:col>
      <xdr:colOff>165100</xdr:colOff>
      <xdr:row>99</xdr:row>
      <xdr:rowOff>42856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91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33983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00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111509</xdr:rowOff>
    </xdr:from>
    <xdr:to>
      <xdr:col>6</xdr:col>
      <xdr:colOff>38100</xdr:colOff>
      <xdr:row>99</xdr:row>
      <xdr:rowOff>41659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1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32786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00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31</xdr:row>
      <xdr:rowOff>21970</xdr:rowOff>
    </xdr:from>
    <xdr:ext cx="685572"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918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65746</xdr:rowOff>
    </xdr:from>
    <xdr:to>
      <xdr:col>54</xdr:col>
      <xdr:colOff>189865</xdr:colOff>
      <xdr:row>39</xdr:row>
      <xdr:rowOff>5983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80696"/>
          <a:ext cx="1270" cy="1311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9810</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5983</xdr:rowOff>
    </xdr:from>
    <xdr:to>
      <xdr:col>55</xdr:col>
      <xdr:colOff>88900</xdr:colOff>
      <xdr:row>39</xdr:row>
      <xdr:rowOff>5983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92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12423</xdr:rowOff>
    </xdr:from>
    <xdr:ext cx="690189"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55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65746</xdr:rowOff>
    </xdr:from>
    <xdr:to>
      <xdr:col>55</xdr:col>
      <xdr:colOff>88900</xdr:colOff>
      <xdr:row>31</xdr:row>
      <xdr:rowOff>65746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8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37510</xdr:rowOff>
    </xdr:from>
    <xdr:to>
      <xdr:col>55</xdr:col>
      <xdr:colOff>0</xdr:colOff>
      <xdr:row>38</xdr:row>
      <xdr:rowOff>64825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6552610"/>
          <a:ext cx="838200" cy="2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34348</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37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11471</xdr:rowOff>
    </xdr:from>
    <xdr:to>
      <xdr:col>55</xdr:col>
      <xdr:colOff>50800</xdr:colOff>
      <xdr:row>38</xdr:row>
      <xdr:rowOff>113071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52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76638</xdr:rowOff>
    </xdr:from>
    <xdr:to>
      <xdr:col>50</xdr:col>
      <xdr:colOff>114300</xdr:colOff>
      <xdr:row>38</xdr:row>
      <xdr:rowOff>37510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420288"/>
          <a:ext cx="889000" cy="13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31444</xdr:rowOff>
    </xdr:from>
    <xdr:to>
      <xdr:col>50</xdr:col>
      <xdr:colOff>165100</xdr:colOff>
      <xdr:row>38</xdr:row>
      <xdr:rowOff>133044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5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124171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63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76638</xdr:rowOff>
    </xdr:from>
    <xdr:to>
      <xdr:col>45</xdr:col>
      <xdr:colOff>177800</xdr:colOff>
      <xdr:row>38</xdr:row>
      <xdr:rowOff>69335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20288"/>
          <a:ext cx="889000" cy="16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23981</xdr:rowOff>
    </xdr:from>
    <xdr:to>
      <xdr:col>46</xdr:col>
      <xdr:colOff>38100</xdr:colOff>
      <xdr:row>37</xdr:row>
      <xdr:rowOff>125581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6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142108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142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69335</xdr:rowOff>
    </xdr:from>
    <xdr:to>
      <xdr:col>41</xdr:col>
      <xdr:colOff>50800</xdr:colOff>
      <xdr:row>38</xdr:row>
      <xdr:rowOff>151416</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584435"/>
          <a:ext cx="889000" cy="8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3118</xdr:rowOff>
    </xdr:from>
    <xdr:to>
      <xdr:col>41</xdr:col>
      <xdr:colOff>101600</xdr:colOff>
      <xdr:row>38</xdr:row>
      <xdr:rowOff>104718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5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121245</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29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13903</xdr:rowOff>
    </xdr:from>
    <xdr:to>
      <xdr:col>36</xdr:col>
      <xdr:colOff>165100</xdr:colOff>
      <xdr:row>38</xdr:row>
      <xdr:rowOff>115503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52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132030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30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14025</xdr:rowOff>
    </xdr:from>
    <xdr:to>
      <xdr:col>55</xdr:col>
      <xdr:colOff>50800</xdr:colOff>
      <xdr:row>38</xdr:row>
      <xdr:rowOff>115625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52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161348</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5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158161</xdr:rowOff>
    </xdr:from>
    <xdr:to>
      <xdr:col>50</xdr:col>
      <xdr:colOff>165100</xdr:colOff>
      <xdr:row>38</xdr:row>
      <xdr:rowOff>88311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50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104838</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627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25838</xdr:rowOff>
    </xdr:from>
    <xdr:to>
      <xdr:col>46</xdr:col>
      <xdr:colOff>38100</xdr:colOff>
      <xdr:row>37</xdr:row>
      <xdr:rowOff>127438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6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118565</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46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18535</xdr:rowOff>
    </xdr:from>
    <xdr:to>
      <xdr:col>41</xdr:col>
      <xdr:colOff>101600</xdr:colOff>
      <xdr:row>38</xdr:row>
      <xdr:rowOff>120135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3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111262</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6626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100616</xdr:rowOff>
    </xdr:from>
    <xdr:to>
      <xdr:col>36</xdr:col>
      <xdr:colOff>165100</xdr:colOff>
      <xdr:row>39</xdr:row>
      <xdr:rowOff>30766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61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21893</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6708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36896</xdr:rowOff>
    </xdr:from>
    <xdr:to>
      <xdr:col>54</xdr:col>
      <xdr:colOff>189865</xdr:colOff>
      <xdr:row>59</xdr:row>
      <xdr:rowOff>59898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09396"/>
          <a:ext cx="1270" cy="156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63725</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7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59898</xdr:rowOff>
    </xdr:from>
    <xdr:to>
      <xdr:col>55</xdr:col>
      <xdr:colOff>88900</xdr:colOff>
      <xdr:row>59</xdr:row>
      <xdr:rowOff>59898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7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155023</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84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36896</xdr:rowOff>
    </xdr:from>
    <xdr:to>
      <xdr:col>55</xdr:col>
      <xdr:colOff>88900</xdr:colOff>
      <xdr:row>50</xdr:row>
      <xdr:rowOff>36896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131925</xdr:rowOff>
    </xdr:from>
    <xdr:to>
      <xdr:col>55</xdr:col>
      <xdr:colOff>0</xdr:colOff>
      <xdr:row>54</xdr:row>
      <xdr:rowOff>156967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218775"/>
          <a:ext cx="838200" cy="19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66588</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839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88161</xdr:rowOff>
    </xdr:from>
    <xdr:to>
      <xdr:col>55</xdr:col>
      <xdr:colOff>50800</xdr:colOff>
      <xdr:row>58</xdr:row>
      <xdr:rowOff>18311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86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131925</xdr:rowOff>
    </xdr:from>
    <xdr:to>
      <xdr:col>50</xdr:col>
      <xdr:colOff>114300</xdr:colOff>
      <xdr:row>54</xdr:row>
      <xdr:rowOff>25509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218775"/>
          <a:ext cx="889000" cy="6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31721</xdr:rowOff>
    </xdr:from>
    <xdr:to>
      <xdr:col>50</xdr:col>
      <xdr:colOff>165100</xdr:colOff>
      <xdr:row>57</xdr:row>
      <xdr:rowOff>133321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8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124448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89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25509</xdr:rowOff>
    </xdr:from>
    <xdr:to>
      <xdr:col>45</xdr:col>
      <xdr:colOff>177800</xdr:colOff>
      <xdr:row>54</xdr:row>
      <xdr:rowOff>169204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283809"/>
          <a:ext cx="889000" cy="14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63281</xdr:rowOff>
    </xdr:from>
    <xdr:to>
      <xdr:col>46</xdr:col>
      <xdr:colOff>38100</xdr:colOff>
      <xdr:row>57</xdr:row>
      <xdr:rowOff>164881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83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156008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928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169204</xdr:rowOff>
    </xdr:from>
    <xdr:to>
      <xdr:col>41</xdr:col>
      <xdr:colOff>50800</xdr:colOff>
      <xdr:row>55</xdr:row>
      <xdr:rowOff>117603</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427504"/>
          <a:ext cx="889000" cy="11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98834</xdr:rowOff>
    </xdr:from>
    <xdr:to>
      <xdr:col>41</xdr:col>
      <xdr:colOff>101600</xdr:colOff>
      <xdr:row>58</xdr:row>
      <xdr:rowOff>28984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87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20111</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96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95343</xdr:rowOff>
    </xdr:from>
    <xdr:to>
      <xdr:col>36</xdr:col>
      <xdr:colOff>165100</xdr:colOff>
      <xdr:row>58</xdr:row>
      <xdr:rowOff>25493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86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16620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96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106167</xdr:rowOff>
    </xdr:from>
    <xdr:to>
      <xdr:col>55</xdr:col>
      <xdr:colOff>50800</xdr:colOff>
      <xdr:row>55</xdr:row>
      <xdr:rowOff>36317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36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129044</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21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81125</xdr:rowOff>
    </xdr:from>
    <xdr:to>
      <xdr:col>50</xdr:col>
      <xdr:colOff>165100</xdr:colOff>
      <xdr:row>54</xdr:row>
      <xdr:rowOff>11275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16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27802</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8943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146159</xdr:rowOff>
    </xdr:from>
    <xdr:to>
      <xdr:col>46</xdr:col>
      <xdr:colOff>38100</xdr:colOff>
      <xdr:row>54</xdr:row>
      <xdr:rowOff>76309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2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92836</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9008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118404</xdr:rowOff>
    </xdr:from>
    <xdr:to>
      <xdr:col>41</xdr:col>
      <xdr:colOff>101600</xdr:colOff>
      <xdr:row>55</xdr:row>
      <xdr:rowOff>48554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37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65081</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915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66803</xdr:rowOff>
    </xdr:from>
    <xdr:to>
      <xdr:col>36</xdr:col>
      <xdr:colOff>165100</xdr:colOff>
      <xdr:row>55</xdr:row>
      <xdr:rowOff>168403</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49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13480</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9271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144007</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45507"/>
          <a:ext cx="1270" cy="1443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90684</xdr:rowOff>
    </xdr:from>
    <xdr:ext cx="690189"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2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144007</xdr:rowOff>
    </xdr:from>
    <xdr:to>
      <xdr:col>55</xdr:col>
      <xdr:colOff>88900</xdr:colOff>
      <xdr:row>70</xdr:row>
      <xdr:rowOff>144007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4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64636</xdr:rowOff>
    </xdr:from>
    <xdr:to>
      <xdr:col>55</xdr:col>
      <xdr:colOff>0</xdr:colOff>
      <xdr:row>75</xdr:row>
      <xdr:rowOff>166055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2751936"/>
          <a:ext cx="838200" cy="27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4348</xdr:rowOff>
    </xdr:from>
    <xdr:ext cx="599010"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3774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25921</xdr:rowOff>
    </xdr:from>
    <xdr:to>
      <xdr:col>55</xdr:col>
      <xdr:colOff>50800</xdr:colOff>
      <xdr:row>78</xdr:row>
      <xdr:rowOff>127521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64636</xdr:rowOff>
    </xdr:from>
    <xdr:to>
      <xdr:col>50</xdr:col>
      <xdr:colOff>114300</xdr:colOff>
      <xdr:row>74</xdr:row>
      <xdr:rowOff>134441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2751936"/>
          <a:ext cx="889000" cy="6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11705</xdr:rowOff>
    </xdr:from>
    <xdr:to>
      <xdr:col>50</xdr:col>
      <xdr:colOff>165100</xdr:colOff>
      <xdr:row>78</xdr:row>
      <xdr:rowOff>113305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8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104432</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39795" y="13477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18829</xdr:rowOff>
    </xdr:from>
    <xdr:to>
      <xdr:col>45</xdr:col>
      <xdr:colOff>177800</xdr:colOff>
      <xdr:row>74</xdr:row>
      <xdr:rowOff>134441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2706129"/>
          <a:ext cx="889000" cy="11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64021</xdr:rowOff>
    </xdr:from>
    <xdr:to>
      <xdr:col>46</xdr:col>
      <xdr:colOff>38100</xdr:colOff>
      <xdr:row>78</xdr:row>
      <xdr:rowOff>165621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3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156748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52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18829</xdr:rowOff>
    </xdr:from>
    <xdr:to>
      <xdr:col>41</xdr:col>
      <xdr:colOff>50800</xdr:colOff>
      <xdr:row>76</xdr:row>
      <xdr:rowOff>192</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2706129"/>
          <a:ext cx="889000" cy="32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66839</xdr:rowOff>
    </xdr:from>
    <xdr:to>
      <xdr:col>41</xdr:col>
      <xdr:colOff>101600</xdr:colOff>
      <xdr:row>78</xdr:row>
      <xdr:rowOff>168439</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3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159566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53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76639</xdr:rowOff>
    </xdr:from>
    <xdr:to>
      <xdr:col>36</xdr:col>
      <xdr:colOff>165100</xdr:colOff>
      <xdr:row>79</xdr:row>
      <xdr:rowOff>6789</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169366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54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115255</xdr:rowOff>
    </xdr:from>
    <xdr:to>
      <xdr:col>55</xdr:col>
      <xdr:colOff>50800</xdr:colOff>
      <xdr:row>76</xdr:row>
      <xdr:rowOff>45405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297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138132</xdr:rowOff>
    </xdr:from>
    <xdr:ext cx="599010"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2825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13836</xdr:rowOff>
    </xdr:from>
    <xdr:to>
      <xdr:col>50</xdr:col>
      <xdr:colOff>165100</xdr:colOff>
      <xdr:row>74</xdr:row>
      <xdr:rowOff>115436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270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131963</xdr:rowOff>
    </xdr:from>
    <xdr:ext cx="59901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39795" y="1247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83641</xdr:rowOff>
    </xdr:from>
    <xdr:to>
      <xdr:col>46</xdr:col>
      <xdr:colOff>38100</xdr:colOff>
      <xdr:row>75</xdr:row>
      <xdr:rowOff>13791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277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30318</xdr:rowOff>
    </xdr:from>
    <xdr:ext cx="599010"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50795" y="12546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139479</xdr:rowOff>
    </xdr:from>
    <xdr:to>
      <xdr:col>41</xdr:col>
      <xdr:colOff>101600</xdr:colOff>
      <xdr:row>74</xdr:row>
      <xdr:rowOff>69629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265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86156</xdr:rowOff>
    </xdr:from>
    <xdr:ext cx="599010"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61795" y="1243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120841</xdr:rowOff>
    </xdr:from>
    <xdr:to>
      <xdr:col>36</xdr:col>
      <xdr:colOff>165100</xdr:colOff>
      <xdr:row>76</xdr:row>
      <xdr:rowOff>50992</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29795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67518</xdr:rowOff>
    </xdr:from>
    <xdr:ext cx="599010"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672795" y="12754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105699</xdr:rowOff>
    </xdr:from>
    <xdr:to>
      <xdr:col>54</xdr:col>
      <xdr:colOff>189865</xdr:colOff>
      <xdr:row>99</xdr:row>
      <xdr:rowOff>38652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36199"/>
          <a:ext cx="1270" cy="1476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42479</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701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38652</xdr:rowOff>
    </xdr:from>
    <xdr:to>
      <xdr:col>55</xdr:col>
      <xdr:colOff>88900</xdr:colOff>
      <xdr:row>99</xdr:row>
      <xdr:rowOff>38652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7012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52376</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1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105699</xdr:rowOff>
    </xdr:from>
    <xdr:to>
      <xdr:col>55</xdr:col>
      <xdr:colOff>88900</xdr:colOff>
      <xdr:row>90</xdr:row>
      <xdr:rowOff>105699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3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113796</xdr:rowOff>
    </xdr:from>
    <xdr:to>
      <xdr:col>55</xdr:col>
      <xdr:colOff>0</xdr:colOff>
      <xdr:row>95</xdr:row>
      <xdr:rowOff>134624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058646"/>
          <a:ext cx="838200" cy="36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164940</xdr:rowOff>
    </xdr:from>
    <xdr:ext cx="599010"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52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15063</xdr:rowOff>
    </xdr:from>
    <xdr:to>
      <xdr:col>55</xdr:col>
      <xdr:colOff>50800</xdr:colOff>
      <xdr:row>96</xdr:row>
      <xdr:rowOff>116663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113796</xdr:rowOff>
    </xdr:from>
    <xdr:to>
      <xdr:col>50</xdr:col>
      <xdr:colOff>114300</xdr:colOff>
      <xdr:row>93</xdr:row>
      <xdr:rowOff>169872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058646"/>
          <a:ext cx="889000" cy="5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128730</xdr:rowOff>
    </xdr:from>
    <xdr:to>
      <xdr:col>50</xdr:col>
      <xdr:colOff>165100</xdr:colOff>
      <xdr:row>95</xdr:row>
      <xdr:rowOff>58880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24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50007</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39795" y="16337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169872</xdr:rowOff>
    </xdr:from>
    <xdr:to>
      <xdr:col>45</xdr:col>
      <xdr:colOff>177800</xdr:colOff>
      <xdr:row>98</xdr:row>
      <xdr:rowOff>171304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114722"/>
          <a:ext cx="889000" cy="85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165455</xdr:rowOff>
    </xdr:from>
    <xdr:to>
      <xdr:col>46</xdr:col>
      <xdr:colOff>38100</xdr:colOff>
      <xdr:row>95</xdr:row>
      <xdr:rowOff>95605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2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86732</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50795" y="1637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104118</xdr:rowOff>
    </xdr:from>
    <xdr:to>
      <xdr:col>41</xdr:col>
      <xdr:colOff>50800</xdr:colOff>
      <xdr:row>98</xdr:row>
      <xdr:rowOff>171304</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563318"/>
          <a:ext cx="889000" cy="41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136985</xdr:rowOff>
    </xdr:from>
    <xdr:to>
      <xdr:col>41</xdr:col>
      <xdr:colOff>101600</xdr:colOff>
      <xdr:row>96</xdr:row>
      <xdr:rowOff>67135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2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83662</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61795" y="16199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149061</xdr:rowOff>
    </xdr:from>
    <xdr:to>
      <xdr:col>36</xdr:col>
      <xdr:colOff>165100</xdr:colOff>
      <xdr:row>96</xdr:row>
      <xdr:rowOff>79211</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4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95738</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672795" y="162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83824</xdr:rowOff>
    </xdr:from>
    <xdr:to>
      <xdr:col>55</xdr:col>
      <xdr:colOff>50800</xdr:colOff>
      <xdr:row>96</xdr:row>
      <xdr:rowOff>13974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3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106701</xdr:rowOff>
    </xdr:from>
    <xdr:ext cx="599010"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22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62996</xdr:rowOff>
    </xdr:from>
    <xdr:to>
      <xdr:col>50</xdr:col>
      <xdr:colOff>165100</xdr:colOff>
      <xdr:row>93</xdr:row>
      <xdr:rowOff>164596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00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9673</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39795" y="1578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119072</xdr:rowOff>
    </xdr:from>
    <xdr:to>
      <xdr:col>46</xdr:col>
      <xdr:colOff>38100</xdr:colOff>
      <xdr:row>94</xdr:row>
      <xdr:rowOff>49222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0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65749</xdr:rowOff>
    </xdr:from>
    <xdr:ext cx="59901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50795" y="15839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120504</xdr:rowOff>
    </xdr:from>
    <xdr:to>
      <xdr:col>41</xdr:col>
      <xdr:colOff>101600</xdr:colOff>
      <xdr:row>99</xdr:row>
      <xdr:rowOff>50654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92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41781</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701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53318</xdr:rowOff>
    </xdr:from>
    <xdr:to>
      <xdr:col>36</xdr:col>
      <xdr:colOff>165100</xdr:colOff>
      <xdr:row>96</xdr:row>
      <xdr:rowOff>154918</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51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146045</xdr:rowOff>
    </xdr:from>
    <xdr:ext cx="599010"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672795" y="16605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16706</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60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134833</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16706</xdr:rowOff>
    </xdr:from>
    <xdr:to>
      <xdr:col>86</xdr:col>
      <xdr:colOff>25400</xdr:colOff>
      <xdr:row>30</xdr:row>
      <xdr:rowOff>16706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6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68000</xdr:rowOff>
    </xdr:from>
    <xdr:to>
      <xdr:col>85</xdr:col>
      <xdr:colOff>127000</xdr:colOff>
      <xdr:row>38</xdr:row>
      <xdr:rowOff>119793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583100"/>
          <a:ext cx="838200" cy="5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18506</xdr:rowOff>
    </xdr:from>
    <xdr:ext cx="534377"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3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40079</xdr:rowOff>
    </xdr:from>
    <xdr:to>
      <xdr:col>85</xdr:col>
      <xdr:colOff>177800</xdr:colOff>
      <xdr:row>38</xdr:row>
      <xdr:rowOff>141679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5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119793</xdr:rowOff>
    </xdr:from>
    <xdr:to>
      <xdr:col>81</xdr:col>
      <xdr:colOff>50800</xdr:colOff>
      <xdr:row>38</xdr:row>
      <xdr:rowOff>135166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634893"/>
          <a:ext cx="889000" cy="1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41301</xdr:rowOff>
    </xdr:from>
    <xdr:to>
      <xdr:col>81</xdr:col>
      <xdr:colOff>101600</xdr:colOff>
      <xdr:row>38</xdr:row>
      <xdr:rowOff>142901</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159429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14111" y="633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135166</xdr:rowOff>
    </xdr:from>
    <xdr:to>
      <xdr:col>76</xdr:col>
      <xdr:colOff>114300</xdr:colOff>
      <xdr:row>39</xdr:row>
      <xdr:rowOff>11371</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650266"/>
          <a:ext cx="889000" cy="4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75241</xdr:rowOff>
    </xdr:from>
    <xdr:to>
      <xdr:col>76</xdr:col>
      <xdr:colOff>165100</xdr:colOff>
      <xdr:row>39</xdr:row>
      <xdr:rowOff>5391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9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21918</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636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52859</xdr:rowOff>
    </xdr:from>
    <xdr:to>
      <xdr:col>71</xdr:col>
      <xdr:colOff>177800</xdr:colOff>
      <xdr:row>39</xdr:row>
      <xdr:rowOff>11371</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567959"/>
          <a:ext cx="889000" cy="12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77287</xdr:rowOff>
    </xdr:from>
    <xdr:to>
      <xdr:col>72</xdr:col>
      <xdr:colOff>38100</xdr:colOff>
      <xdr:row>39</xdr:row>
      <xdr:rowOff>7437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23964</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36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92005</xdr:rowOff>
    </xdr:from>
    <xdr:to>
      <xdr:col>67</xdr:col>
      <xdr:colOff>101600</xdr:colOff>
      <xdr:row>39</xdr:row>
      <xdr:rowOff>22155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13282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6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17200</xdr:rowOff>
    </xdr:from>
    <xdr:to>
      <xdr:col>85</xdr:col>
      <xdr:colOff>177800</xdr:colOff>
      <xdr:row>38</xdr:row>
      <xdr:rowOff>118800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5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40077</xdr:rowOff>
    </xdr:from>
    <xdr:ext cx="534377"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38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68993</xdr:rowOff>
    </xdr:from>
    <xdr:to>
      <xdr:col>81</xdr:col>
      <xdr:colOff>101600</xdr:colOff>
      <xdr:row>38</xdr:row>
      <xdr:rowOff>170593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58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161720</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14111" y="667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84366</xdr:rowOff>
    </xdr:from>
    <xdr:to>
      <xdr:col>76</xdr:col>
      <xdr:colOff>165100</xdr:colOff>
      <xdr:row>39</xdr:row>
      <xdr:rowOff>14516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59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5643</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25111" y="669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132021</xdr:rowOff>
    </xdr:from>
    <xdr:to>
      <xdr:col>72</xdr:col>
      <xdr:colOff>38100</xdr:colOff>
      <xdr:row>39</xdr:row>
      <xdr:rowOff>62171</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4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53298</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73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2059</xdr:rowOff>
    </xdr:from>
    <xdr:to>
      <xdr:col>67</xdr:col>
      <xdr:colOff>101600</xdr:colOff>
      <xdr:row>38</xdr:row>
      <xdr:rowOff>103659</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51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120186</xdr:rowOff>
    </xdr:from>
    <xdr:ext cx="534377"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47111" y="629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103044</xdr:rowOff>
    </xdr:from>
    <xdr:to>
      <xdr:col>85</xdr:col>
      <xdr:colOff>126364</xdr:colOff>
      <xdr:row>78</xdr:row>
      <xdr:rowOff>138125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04544"/>
          <a:ext cx="1269" cy="1406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141952</xdr:rowOff>
    </xdr:from>
    <xdr:ext cx="378565"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15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138125</xdr:rowOff>
    </xdr:from>
    <xdr:to>
      <xdr:col>86</xdr:col>
      <xdr:colOff>25400</xdr:colOff>
      <xdr:row>78</xdr:row>
      <xdr:rowOff>138125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1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49721</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87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103044</xdr:rowOff>
    </xdr:from>
    <xdr:to>
      <xdr:col>86</xdr:col>
      <xdr:colOff>25400</xdr:colOff>
      <xdr:row>70</xdr:row>
      <xdr:rowOff>103044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0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97118</xdr:rowOff>
    </xdr:from>
    <xdr:to>
      <xdr:col>85</xdr:col>
      <xdr:colOff>127000</xdr:colOff>
      <xdr:row>78</xdr:row>
      <xdr:rowOff>101670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3470218"/>
          <a:ext cx="838200" cy="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162572</xdr:rowOff>
    </xdr:from>
    <xdr:ext cx="599010"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3021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139695</xdr:rowOff>
    </xdr:from>
    <xdr:to>
      <xdr:col>85</xdr:col>
      <xdr:colOff>177800</xdr:colOff>
      <xdr:row>77</xdr:row>
      <xdr:rowOff>69845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1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94444</xdr:rowOff>
    </xdr:from>
    <xdr:to>
      <xdr:col>81</xdr:col>
      <xdr:colOff>50800</xdr:colOff>
      <xdr:row>78</xdr:row>
      <xdr:rowOff>97118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3467544"/>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143790</xdr:rowOff>
    </xdr:from>
    <xdr:to>
      <xdr:col>81</xdr:col>
      <xdr:colOff>101600</xdr:colOff>
      <xdr:row>77</xdr:row>
      <xdr:rowOff>73940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90466</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181795" y="1294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84196</xdr:rowOff>
    </xdr:from>
    <xdr:to>
      <xdr:col>76</xdr:col>
      <xdr:colOff>114300</xdr:colOff>
      <xdr:row>78</xdr:row>
      <xdr:rowOff>94444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3457296"/>
          <a:ext cx="889000" cy="1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88548</xdr:rowOff>
    </xdr:from>
    <xdr:to>
      <xdr:col>76</xdr:col>
      <xdr:colOff>165100</xdr:colOff>
      <xdr:row>77</xdr:row>
      <xdr:rowOff>18698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11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35225</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292795" y="12893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76977</xdr:rowOff>
    </xdr:from>
    <xdr:to>
      <xdr:col>71</xdr:col>
      <xdr:colOff>177800</xdr:colOff>
      <xdr:row>78</xdr:row>
      <xdr:rowOff>84196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3450077"/>
          <a:ext cx="889000" cy="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98695</xdr:rowOff>
    </xdr:from>
    <xdr:to>
      <xdr:col>72</xdr:col>
      <xdr:colOff>38100</xdr:colOff>
      <xdr:row>77</xdr:row>
      <xdr:rowOff>28845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1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45373</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03795" y="12904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103361</xdr:rowOff>
    </xdr:from>
    <xdr:to>
      <xdr:col>67</xdr:col>
      <xdr:colOff>101600</xdr:colOff>
      <xdr:row>77</xdr:row>
      <xdr:rowOff>33511</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13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50038</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14795" y="12908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50870</xdr:rowOff>
    </xdr:from>
    <xdr:to>
      <xdr:col>85</xdr:col>
      <xdr:colOff>177800</xdr:colOff>
      <xdr:row>78</xdr:row>
      <xdr:rowOff>152470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42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137247</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33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46318</xdr:rowOff>
    </xdr:from>
    <xdr:to>
      <xdr:col>81</xdr:col>
      <xdr:colOff>101600</xdr:colOff>
      <xdr:row>78</xdr:row>
      <xdr:rowOff>147918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4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139045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51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43644</xdr:rowOff>
    </xdr:from>
    <xdr:to>
      <xdr:col>76</xdr:col>
      <xdr:colOff>165100</xdr:colOff>
      <xdr:row>78</xdr:row>
      <xdr:rowOff>145244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4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136371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50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33396</xdr:rowOff>
    </xdr:from>
    <xdr:to>
      <xdr:col>72</xdr:col>
      <xdr:colOff>38100</xdr:colOff>
      <xdr:row>78</xdr:row>
      <xdr:rowOff>134996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40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126123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49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26177</xdr:rowOff>
    </xdr:from>
    <xdr:to>
      <xdr:col>67</xdr:col>
      <xdr:colOff>101600</xdr:colOff>
      <xdr:row>78</xdr:row>
      <xdr:rowOff>127777</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39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118904</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49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65464</xdr:rowOff>
    </xdr:from>
    <xdr:to>
      <xdr:col>85</xdr:col>
      <xdr:colOff>126364</xdr:colOff>
      <xdr:row>99</xdr:row>
      <xdr:rowOff>43320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838864"/>
          <a:ext cx="1269" cy="1178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47147</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20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43320</xdr:rowOff>
    </xdr:from>
    <xdr:to>
      <xdr:col>86</xdr:col>
      <xdr:colOff>25400</xdr:colOff>
      <xdr:row>99</xdr:row>
      <xdr:rowOff>43320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12141</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61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65464</xdr:rowOff>
    </xdr:from>
    <xdr:to>
      <xdr:col>86</xdr:col>
      <xdr:colOff>25400</xdr:colOff>
      <xdr:row>92</xdr:row>
      <xdr:rowOff>65464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838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89</xdr:row>
      <xdr:rowOff>150439</xdr:rowOff>
    </xdr:from>
    <xdr:to>
      <xdr:col>85</xdr:col>
      <xdr:colOff>127000</xdr:colOff>
      <xdr:row>92</xdr:row>
      <xdr:rowOff>65464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5409489"/>
          <a:ext cx="838200" cy="4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143583</xdr:rowOff>
    </xdr:from>
    <xdr:ext cx="599010"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02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165156</xdr:rowOff>
    </xdr:from>
    <xdr:to>
      <xdr:col>85</xdr:col>
      <xdr:colOff>177800</xdr:colOff>
      <xdr:row>97</xdr:row>
      <xdr:rowOff>95306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6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89</xdr:row>
      <xdr:rowOff>150439</xdr:rowOff>
    </xdr:from>
    <xdr:to>
      <xdr:col>81</xdr:col>
      <xdr:colOff>50800</xdr:colOff>
      <xdr:row>96</xdr:row>
      <xdr:rowOff>125288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5409489"/>
          <a:ext cx="889000" cy="117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108282</xdr:rowOff>
    </xdr:from>
    <xdr:to>
      <xdr:col>81</xdr:col>
      <xdr:colOff>101600</xdr:colOff>
      <xdr:row>97</xdr:row>
      <xdr:rowOff>38432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56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29559</xdr:rowOff>
    </xdr:from>
    <xdr:ext cx="59901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181795" y="166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60480</xdr:rowOff>
    </xdr:from>
    <xdr:to>
      <xdr:col>76</xdr:col>
      <xdr:colOff>114300</xdr:colOff>
      <xdr:row>96</xdr:row>
      <xdr:rowOff>125288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5490980"/>
          <a:ext cx="889000" cy="109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11818</xdr:rowOff>
    </xdr:from>
    <xdr:to>
      <xdr:col>76</xdr:col>
      <xdr:colOff>165100</xdr:colOff>
      <xdr:row>98</xdr:row>
      <xdr:rowOff>113418</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813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104545</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90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60480</xdr:rowOff>
    </xdr:from>
    <xdr:to>
      <xdr:col>71</xdr:col>
      <xdr:colOff>177800</xdr:colOff>
      <xdr:row>91</xdr:row>
      <xdr:rowOff>20338</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5490980"/>
          <a:ext cx="889000" cy="13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36534</xdr:rowOff>
    </xdr:from>
    <xdr:to>
      <xdr:col>72</xdr:col>
      <xdr:colOff>38100</xdr:colOff>
      <xdr:row>98</xdr:row>
      <xdr:rowOff>138134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8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129261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3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28972</xdr:rowOff>
    </xdr:from>
    <xdr:to>
      <xdr:col>67</xdr:col>
      <xdr:colOff>101600</xdr:colOff>
      <xdr:row>98</xdr:row>
      <xdr:rowOff>130572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83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121699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92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14664</xdr:rowOff>
    </xdr:from>
    <xdr:to>
      <xdr:col>85</xdr:col>
      <xdr:colOff>177800</xdr:colOff>
      <xdr:row>92</xdr:row>
      <xdr:rowOff>116264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578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139141</xdr:rowOff>
    </xdr:from>
    <xdr:ext cx="599010"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5741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89</xdr:row>
      <xdr:rowOff>99639</xdr:rowOff>
    </xdr:from>
    <xdr:to>
      <xdr:col>81</xdr:col>
      <xdr:colOff>101600</xdr:colOff>
      <xdr:row>90</xdr:row>
      <xdr:rowOff>29789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535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88</xdr:row>
      <xdr:rowOff>46316</xdr:rowOff>
    </xdr:from>
    <xdr:ext cx="59901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181795" y="1513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74488</xdr:rowOff>
    </xdr:from>
    <xdr:to>
      <xdr:col>76</xdr:col>
      <xdr:colOff>165100</xdr:colOff>
      <xdr:row>97</xdr:row>
      <xdr:rowOff>4638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53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21165</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292795" y="16308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9680</xdr:rowOff>
    </xdr:from>
    <xdr:to>
      <xdr:col>72</xdr:col>
      <xdr:colOff>38100</xdr:colOff>
      <xdr:row>90</xdr:row>
      <xdr:rowOff>111280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544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127807</xdr:rowOff>
    </xdr:from>
    <xdr:ext cx="59901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03795" y="1521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140988</xdr:rowOff>
    </xdr:from>
    <xdr:to>
      <xdr:col>67</xdr:col>
      <xdr:colOff>101600</xdr:colOff>
      <xdr:row>91</xdr:row>
      <xdr:rowOff>71138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557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87665</xdr:rowOff>
    </xdr:from>
    <xdr:ext cx="59901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14795" y="1534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171196</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314696"/>
          <a:ext cx="1269" cy="1416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117873</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171196</xdr:rowOff>
    </xdr:from>
    <xdr:to>
      <xdr:col>116</xdr:col>
      <xdr:colOff>152400</xdr:colOff>
      <xdr:row>30</xdr:row>
      <xdr:rowOff>171196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31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78565"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234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59309</xdr:rowOff>
    </xdr:from>
    <xdr:to>
      <xdr:col>112</xdr:col>
      <xdr:colOff>38100</xdr:colOff>
      <xdr:row>38</xdr:row>
      <xdr:rowOff>160909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5986</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4017" y="63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20447</xdr:rowOff>
    </xdr:from>
    <xdr:to>
      <xdr:col>107</xdr:col>
      <xdr:colOff>101600</xdr:colOff>
      <xdr:row>37</xdr:row>
      <xdr:rowOff>122047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3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138574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13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28575</xdr:rowOff>
    </xdr:from>
    <xdr:to>
      <xdr:col>102</xdr:col>
      <xdr:colOff>165100</xdr:colOff>
      <xdr:row>38</xdr:row>
      <xdr:rowOff>130175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4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146702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31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171323</xdr:rowOff>
    </xdr:from>
    <xdr:to>
      <xdr:col>98</xdr:col>
      <xdr:colOff>38100</xdr:colOff>
      <xdr:row>38</xdr:row>
      <xdr:rowOff>101473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118000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9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79304</xdr:rowOff>
    </xdr:from>
    <xdr:to>
      <xdr:col>116</xdr:col>
      <xdr:colOff>62864</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651804"/>
          <a:ext cx="1269" cy="143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25981</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42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79304</xdr:rowOff>
    </xdr:from>
    <xdr:to>
      <xdr:col>116</xdr:col>
      <xdr:colOff>152400</xdr:colOff>
      <xdr:row>50</xdr:row>
      <xdr:rowOff>79304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65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103924</xdr:rowOff>
    </xdr:from>
    <xdr:to>
      <xdr:col>116</xdr:col>
      <xdr:colOff>63500</xdr:colOff>
      <xdr:row>58</xdr:row>
      <xdr:rowOff>114234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10048024"/>
          <a:ext cx="838200" cy="1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152925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754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130048</xdr:rowOff>
    </xdr:from>
    <xdr:to>
      <xdr:col>116</xdr:col>
      <xdr:colOff>114300</xdr:colOff>
      <xdr:row>58</xdr:row>
      <xdr:rowOff>60198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90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103924</xdr:rowOff>
    </xdr:from>
    <xdr:to>
      <xdr:col>111</xdr:col>
      <xdr:colOff>177800</xdr:colOff>
      <xdr:row>58</xdr:row>
      <xdr:rowOff>105021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10048024"/>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117909</xdr:rowOff>
    </xdr:from>
    <xdr:to>
      <xdr:col>112</xdr:col>
      <xdr:colOff>38100</xdr:colOff>
      <xdr:row>58</xdr:row>
      <xdr:rowOff>48059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64586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66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105021</xdr:rowOff>
    </xdr:from>
    <xdr:to>
      <xdr:col>107</xdr:col>
      <xdr:colOff>50800</xdr:colOff>
      <xdr:row>58</xdr:row>
      <xdr:rowOff>105959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10049121"/>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74247</xdr:rowOff>
    </xdr:from>
    <xdr:to>
      <xdr:col>107</xdr:col>
      <xdr:colOff>101600</xdr:colOff>
      <xdr:row>58</xdr:row>
      <xdr:rowOff>4397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84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20924</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62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102850</xdr:rowOff>
    </xdr:from>
    <xdr:to>
      <xdr:col>102</xdr:col>
      <xdr:colOff>114300</xdr:colOff>
      <xdr:row>58</xdr:row>
      <xdr:rowOff>105959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046950"/>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77698</xdr:rowOff>
    </xdr:from>
    <xdr:to>
      <xdr:col>102</xdr:col>
      <xdr:colOff>165100</xdr:colOff>
      <xdr:row>58</xdr:row>
      <xdr:rowOff>7848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85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24375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625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83710</xdr:rowOff>
    </xdr:from>
    <xdr:to>
      <xdr:col>98</xdr:col>
      <xdr:colOff>38100</xdr:colOff>
      <xdr:row>58</xdr:row>
      <xdr:rowOff>13860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85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30387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63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63434</xdr:rowOff>
    </xdr:from>
    <xdr:to>
      <xdr:col>116</xdr:col>
      <xdr:colOff>114300</xdr:colOff>
      <xdr:row>58</xdr:row>
      <xdr:rowOff>165034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00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149811</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92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53124</xdr:rowOff>
    </xdr:from>
    <xdr:to>
      <xdr:col>112</xdr:col>
      <xdr:colOff>38100</xdr:colOff>
      <xdr:row>58</xdr:row>
      <xdr:rowOff>154724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99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145851</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1008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54221</xdr:rowOff>
    </xdr:from>
    <xdr:to>
      <xdr:col>107</xdr:col>
      <xdr:colOff>101600</xdr:colOff>
      <xdr:row>58</xdr:row>
      <xdr:rowOff>155821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99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146948</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1009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55159</xdr:rowOff>
    </xdr:from>
    <xdr:to>
      <xdr:col>102</xdr:col>
      <xdr:colOff>165100</xdr:colOff>
      <xdr:row>58</xdr:row>
      <xdr:rowOff>156759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99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147886</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10091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52050</xdr:rowOff>
    </xdr:from>
    <xdr:to>
      <xdr:col>98</xdr:col>
      <xdr:colOff>38100</xdr:colOff>
      <xdr:row>58</xdr:row>
      <xdr:rowOff>153650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9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144777</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1008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79130</xdr:rowOff>
    </xdr:from>
    <xdr:to>
      <xdr:col>116</xdr:col>
      <xdr:colOff>62864</xdr:colOff>
      <xdr:row>78</xdr:row>
      <xdr:rowOff>5288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080630"/>
          <a:ext cx="1269" cy="129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9115</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38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5288</xdr:rowOff>
    </xdr:from>
    <xdr:to>
      <xdr:col>116</xdr:col>
      <xdr:colOff>152400</xdr:colOff>
      <xdr:row>78</xdr:row>
      <xdr:rowOff>5288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37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25807</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8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79130</xdr:rowOff>
    </xdr:from>
    <xdr:to>
      <xdr:col>116</xdr:col>
      <xdr:colOff>152400</xdr:colOff>
      <xdr:row>70</xdr:row>
      <xdr:rowOff>79130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08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114787</xdr:rowOff>
    </xdr:from>
    <xdr:to>
      <xdr:col>116</xdr:col>
      <xdr:colOff>63500</xdr:colOff>
      <xdr:row>76</xdr:row>
      <xdr:rowOff>121155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144987"/>
          <a:ext cx="8382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126563</xdr:rowOff>
    </xdr:from>
    <xdr:ext cx="599010"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8138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103686</xdr:rowOff>
    </xdr:from>
    <xdr:to>
      <xdr:col>116</xdr:col>
      <xdr:colOff>114300</xdr:colOff>
      <xdr:row>76</xdr:row>
      <xdr:rowOff>33837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96243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115720</xdr:rowOff>
    </xdr:from>
    <xdr:to>
      <xdr:col>111</xdr:col>
      <xdr:colOff>177800</xdr:colOff>
      <xdr:row>76</xdr:row>
      <xdr:rowOff>121155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3145920"/>
          <a:ext cx="889000" cy="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121046</xdr:rowOff>
    </xdr:from>
    <xdr:to>
      <xdr:col>112</xdr:col>
      <xdr:colOff>38100</xdr:colOff>
      <xdr:row>76</xdr:row>
      <xdr:rowOff>51197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9797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67723</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23795" y="12755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78115</xdr:rowOff>
    </xdr:from>
    <xdr:to>
      <xdr:col>107</xdr:col>
      <xdr:colOff>50800</xdr:colOff>
      <xdr:row>76</xdr:row>
      <xdr:rowOff>115720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3108315"/>
          <a:ext cx="889000" cy="3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89343</xdr:rowOff>
    </xdr:from>
    <xdr:to>
      <xdr:col>107</xdr:col>
      <xdr:colOff>101600</xdr:colOff>
      <xdr:row>76</xdr:row>
      <xdr:rowOff>19493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36020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34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78115</xdr:rowOff>
    </xdr:from>
    <xdr:to>
      <xdr:col>102</xdr:col>
      <xdr:colOff>114300</xdr:colOff>
      <xdr:row>76</xdr:row>
      <xdr:rowOff>115962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108315"/>
          <a:ext cx="889000" cy="3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98671</xdr:rowOff>
    </xdr:from>
    <xdr:to>
      <xdr:col>102</xdr:col>
      <xdr:colOff>165100</xdr:colOff>
      <xdr:row>76</xdr:row>
      <xdr:rowOff>28820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45348</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45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110923</xdr:rowOff>
    </xdr:from>
    <xdr:to>
      <xdr:col>98</xdr:col>
      <xdr:colOff>38100</xdr:colOff>
      <xdr:row>76</xdr:row>
      <xdr:rowOff>41073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57600</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56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63987</xdr:rowOff>
    </xdr:from>
    <xdr:to>
      <xdr:col>116</xdr:col>
      <xdr:colOff>114300</xdr:colOff>
      <xdr:row>76</xdr:row>
      <xdr:rowOff>165587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0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42414</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07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70355</xdr:rowOff>
    </xdr:from>
    <xdr:to>
      <xdr:col>112</xdr:col>
      <xdr:colOff>38100</xdr:colOff>
      <xdr:row>77</xdr:row>
      <xdr:rowOff>505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1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163082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19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64920</xdr:rowOff>
    </xdr:from>
    <xdr:to>
      <xdr:col>107</xdr:col>
      <xdr:colOff>101600</xdr:colOff>
      <xdr:row>76</xdr:row>
      <xdr:rowOff>166520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09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157647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18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27315</xdr:rowOff>
    </xdr:from>
    <xdr:to>
      <xdr:col>102</xdr:col>
      <xdr:colOff>165100</xdr:colOff>
      <xdr:row>76</xdr:row>
      <xdr:rowOff>128915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05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120042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15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65162</xdr:rowOff>
    </xdr:from>
    <xdr:to>
      <xdr:col>98</xdr:col>
      <xdr:colOff>38100</xdr:colOff>
      <xdr:row>76</xdr:row>
      <xdr:rowOff>166762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09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157889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18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2,054,784</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427,725</a:t>
          </a:r>
          <a:r>
            <a:rPr kumimoji="1" lang="ja-JP" altLang="en-US" sz="1300">
              <a:latin typeface="ＭＳ Ｐゴシック" panose="020B0600070205080204" pitchFamily="50" charset="-128"/>
              <a:ea typeface="ＭＳ Ｐゴシック" panose="020B0600070205080204" pitchFamily="50" charset="-128"/>
            </a:rPr>
            <a:t>円の減となっているものの、平成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年度における一人当たりのコスト（平成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日現在人口「</a:t>
          </a:r>
          <a:r>
            <a:rPr kumimoji="1" lang="en-US" altLang="ja-JP" sz="1300">
              <a:latin typeface="ＭＳ Ｐゴシック" panose="020B0600070205080204" pitchFamily="50" charset="-128"/>
              <a:ea typeface="ＭＳ Ｐゴシック" panose="020B0600070205080204" pitchFamily="50" charset="-128"/>
            </a:rPr>
            <a:t>21,434</a:t>
          </a:r>
          <a:r>
            <a:rPr kumimoji="1" lang="ja-JP" altLang="en-US" sz="1300">
              <a:latin typeface="ＭＳ Ｐゴシック" panose="020B0600070205080204" pitchFamily="50" charset="-128"/>
              <a:ea typeface="ＭＳ Ｐゴシック" panose="020B0600070205080204" pitchFamily="50" charset="-128"/>
            </a:rPr>
            <a:t>人」にて算出）は</a:t>
          </a:r>
          <a:r>
            <a:rPr kumimoji="1" lang="en-US" altLang="ja-JP" sz="1300">
              <a:latin typeface="ＭＳ Ｐゴシック" panose="020B0600070205080204" pitchFamily="50" charset="-128"/>
              <a:ea typeface="ＭＳ Ｐゴシック" panose="020B0600070205080204" pitchFamily="50" charset="-128"/>
            </a:rPr>
            <a:t>412,065</a:t>
          </a:r>
          <a:r>
            <a:rPr kumimoji="1" lang="ja-JP" altLang="en-US" sz="1300">
              <a:latin typeface="ＭＳ Ｐゴシック" panose="020B0600070205080204" pitchFamily="50" charset="-128"/>
              <a:ea typeface="ＭＳ Ｐゴシック" panose="020B0600070205080204" pitchFamily="50" charset="-128"/>
            </a:rPr>
            <a:t>円であり、比較すると約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倍の負担となっている。</a:t>
          </a:r>
        </a:p>
        <a:p>
          <a:r>
            <a:rPr kumimoji="1" lang="ja-JP" altLang="en-US" sz="1300">
              <a:latin typeface="ＭＳ Ｐゴシック" panose="020B0600070205080204" pitchFamily="50" charset="-128"/>
              <a:ea typeface="ＭＳ Ｐゴシック" panose="020B0600070205080204" pitchFamily="50" charset="-128"/>
            </a:rPr>
            <a:t>　主な要因としては、復旧・復興事業の増加によるものである。普通建設事業費は、住民一人当たり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734,138</a:t>
          </a:r>
          <a:r>
            <a:rPr kumimoji="1" lang="ja-JP" altLang="en-US" sz="1300">
              <a:latin typeface="ＭＳ Ｐゴシック" panose="020B0600070205080204" pitchFamily="50" charset="-128"/>
              <a:ea typeface="ＭＳ Ｐゴシック" panose="020B0600070205080204" pitchFamily="50" charset="-128"/>
            </a:rPr>
            <a:t>円となっており、産業振興のための産業団地の造成工事や中心市街地再生に向けた駅前周辺整備などにより、全国平均及び類似団体平均を大幅に上回っている。積立金は、事業費の基金化のため全国平均及び類似団体平均を大幅に上回っている。公債費は、新規借入の抑制や、償還の進捗により年々減少傾向にある。</a:t>
          </a: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15,590
15,528
223.14
33,419,516
32,034,082
820,898
5,159,046
2,216,612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164589</xdr:rowOff>
    </xdr:from>
    <xdr:to>
      <xdr:col>24</xdr:col>
      <xdr:colOff>62865</xdr:colOff>
      <xdr:row>38</xdr:row>
      <xdr:rowOff>118069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8089"/>
          <a:ext cx="1270" cy="1325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121896</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63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118069</xdr:rowOff>
    </xdr:from>
    <xdr:to>
      <xdr:col>24</xdr:col>
      <xdr:colOff>152400</xdr:colOff>
      <xdr:row>38</xdr:row>
      <xdr:rowOff>118069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3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111266</xdr:rowOff>
    </xdr:from>
    <xdr:ext cx="534377"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164589</xdr:rowOff>
    </xdr:from>
    <xdr:to>
      <xdr:col>24</xdr:col>
      <xdr:colOff>152400</xdr:colOff>
      <xdr:row>30</xdr:row>
      <xdr:rowOff>164589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112496</xdr:rowOff>
    </xdr:from>
    <xdr:to>
      <xdr:col>24</xdr:col>
      <xdr:colOff>63500</xdr:colOff>
      <xdr:row>38</xdr:row>
      <xdr:rowOff>116697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627596"/>
          <a:ext cx="838200" cy="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5849</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178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154422</xdr:rowOff>
    </xdr:from>
    <xdr:to>
      <xdr:col>24</xdr:col>
      <xdr:colOff>114300</xdr:colOff>
      <xdr:row>37</xdr:row>
      <xdr:rowOff>84572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32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116697</xdr:rowOff>
    </xdr:from>
    <xdr:to>
      <xdr:col>19</xdr:col>
      <xdr:colOff>177800</xdr:colOff>
      <xdr:row>38</xdr:row>
      <xdr:rowOff>122555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631797"/>
          <a:ext cx="889000" cy="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3661</xdr:rowOff>
    </xdr:from>
    <xdr:to>
      <xdr:col>20</xdr:col>
      <xdr:colOff>38100</xdr:colOff>
      <xdr:row>37</xdr:row>
      <xdr:rowOff>105261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3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121788</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12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122555</xdr:rowOff>
    </xdr:from>
    <xdr:to>
      <xdr:col>15</xdr:col>
      <xdr:colOff>50800</xdr:colOff>
      <xdr:row>38</xdr:row>
      <xdr:rowOff>123098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6637655"/>
          <a:ext cx="889000" cy="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112617</xdr:rowOff>
    </xdr:from>
    <xdr:to>
      <xdr:col>15</xdr:col>
      <xdr:colOff>101600</xdr:colOff>
      <xdr:row>37</xdr:row>
      <xdr:rowOff>42767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28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59294</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06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123098</xdr:rowOff>
    </xdr:from>
    <xdr:to>
      <xdr:col>10</xdr:col>
      <xdr:colOff>114300</xdr:colOff>
      <xdr:row>38</xdr:row>
      <xdr:rowOff>130813</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638198"/>
          <a:ext cx="8890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96444</xdr:rowOff>
    </xdr:from>
    <xdr:to>
      <xdr:col>10</xdr:col>
      <xdr:colOff>165100</xdr:colOff>
      <xdr:row>37</xdr:row>
      <xdr:rowOff>26594</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2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43121</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0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106302</xdr:rowOff>
    </xdr:from>
    <xdr:to>
      <xdr:col>6</xdr:col>
      <xdr:colOff>38100</xdr:colOff>
      <xdr:row>37</xdr:row>
      <xdr:rowOff>36452</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27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52979</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05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61696</xdr:rowOff>
    </xdr:from>
    <xdr:to>
      <xdr:col>24</xdr:col>
      <xdr:colOff>114300</xdr:colOff>
      <xdr:row>38</xdr:row>
      <xdr:rowOff>163296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57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148073</xdr:rowOff>
    </xdr:from>
    <xdr:ext cx="469744"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49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65897</xdr:rowOff>
    </xdr:from>
    <xdr:to>
      <xdr:col>20</xdr:col>
      <xdr:colOff>38100</xdr:colOff>
      <xdr:row>38</xdr:row>
      <xdr:rowOff>167497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58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158624</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62428" y="667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71755</xdr:rowOff>
    </xdr:from>
    <xdr:to>
      <xdr:col>15</xdr:col>
      <xdr:colOff>101600</xdr:colOff>
      <xdr:row>39</xdr:row>
      <xdr:rowOff>1905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164482</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73428" y="667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72298</xdr:rowOff>
    </xdr:from>
    <xdr:to>
      <xdr:col>10</xdr:col>
      <xdr:colOff>165100</xdr:colOff>
      <xdr:row>39</xdr:row>
      <xdr:rowOff>2448</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5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165025</xdr:rowOff>
    </xdr:from>
    <xdr:ext cx="469744"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84428" y="668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80013</xdr:rowOff>
    </xdr:from>
    <xdr:to>
      <xdr:col>6</xdr:col>
      <xdr:colOff>38100</xdr:colOff>
      <xdr:row>39</xdr:row>
      <xdr:rowOff>10163</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5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1290</xdr:rowOff>
    </xdr:from>
    <xdr:ext cx="469744"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95428" y="66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115432</xdr:rowOff>
    </xdr:from>
    <xdr:to>
      <xdr:col>24</xdr:col>
      <xdr:colOff>62865</xdr:colOff>
      <xdr:row>58</xdr:row>
      <xdr:rowOff>107022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87932"/>
          <a:ext cx="1270" cy="1363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110849</xdr:rowOff>
    </xdr:from>
    <xdr:ext cx="599010"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5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107022</xdr:rowOff>
    </xdr:from>
    <xdr:to>
      <xdr:col>24</xdr:col>
      <xdr:colOff>152400</xdr:colOff>
      <xdr:row>58</xdr:row>
      <xdr:rowOff>107022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5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62109</xdr:rowOff>
    </xdr:from>
    <xdr:ext cx="690189"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63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1,402,293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115432</xdr:rowOff>
    </xdr:from>
    <xdr:to>
      <xdr:col>24</xdr:col>
      <xdr:colOff>152400</xdr:colOff>
      <xdr:row>50</xdr:row>
      <xdr:rowOff>115432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8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83161</xdr:rowOff>
    </xdr:from>
    <xdr:to>
      <xdr:col>24</xdr:col>
      <xdr:colOff>63500</xdr:colOff>
      <xdr:row>54</xdr:row>
      <xdr:rowOff>68796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9170011"/>
          <a:ext cx="838200" cy="15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105694</xdr:rowOff>
    </xdr:from>
    <xdr:ext cx="599010"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706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127267</xdr:rowOff>
    </xdr:from>
    <xdr:to>
      <xdr:col>24</xdr:col>
      <xdr:colOff>114300</xdr:colOff>
      <xdr:row>57</xdr:row>
      <xdr:rowOff>57417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83161</xdr:rowOff>
    </xdr:from>
    <xdr:to>
      <xdr:col>19</xdr:col>
      <xdr:colOff>177800</xdr:colOff>
      <xdr:row>56</xdr:row>
      <xdr:rowOff>126877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9170011"/>
          <a:ext cx="889000" cy="55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104867</xdr:rowOff>
    </xdr:from>
    <xdr:to>
      <xdr:col>20</xdr:col>
      <xdr:colOff>38100</xdr:colOff>
      <xdr:row>57</xdr:row>
      <xdr:rowOff>35017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26144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979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106699</xdr:rowOff>
    </xdr:from>
    <xdr:to>
      <xdr:col>15</xdr:col>
      <xdr:colOff>50800</xdr:colOff>
      <xdr:row>56</xdr:row>
      <xdr:rowOff>126877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2019300" y="9193549"/>
          <a:ext cx="889000" cy="53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104259</xdr:rowOff>
    </xdr:from>
    <xdr:to>
      <xdr:col>15</xdr:col>
      <xdr:colOff>101600</xdr:colOff>
      <xdr:row>57</xdr:row>
      <xdr:rowOff>34409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70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25536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979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106699</xdr:rowOff>
    </xdr:from>
    <xdr:to>
      <xdr:col>10</xdr:col>
      <xdr:colOff>114300</xdr:colOff>
      <xdr:row>54</xdr:row>
      <xdr:rowOff>59079</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9193549"/>
          <a:ext cx="889000" cy="12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82678</xdr:rowOff>
    </xdr:from>
    <xdr:to>
      <xdr:col>10</xdr:col>
      <xdr:colOff>165100</xdr:colOff>
      <xdr:row>58</xdr:row>
      <xdr:rowOff>12828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55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3955</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19795" y="994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83675</xdr:rowOff>
    </xdr:from>
    <xdr:to>
      <xdr:col>6</xdr:col>
      <xdr:colOff>38100</xdr:colOff>
      <xdr:row>58</xdr:row>
      <xdr:rowOff>13825</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5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4952</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30795" y="994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17996</xdr:rowOff>
    </xdr:from>
    <xdr:to>
      <xdr:col>24</xdr:col>
      <xdr:colOff>114300</xdr:colOff>
      <xdr:row>54</xdr:row>
      <xdr:rowOff>119596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27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40873</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127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32361</xdr:rowOff>
    </xdr:from>
    <xdr:to>
      <xdr:col>20</xdr:col>
      <xdr:colOff>38100</xdr:colOff>
      <xdr:row>53</xdr:row>
      <xdr:rowOff>133961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11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150488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889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76077</xdr:rowOff>
    </xdr:from>
    <xdr:to>
      <xdr:col>15</xdr:col>
      <xdr:colOff>101600</xdr:colOff>
      <xdr:row>57</xdr:row>
      <xdr:rowOff>6227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67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22754</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945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55899</xdr:rowOff>
    </xdr:from>
    <xdr:to>
      <xdr:col>10</xdr:col>
      <xdr:colOff>165100</xdr:colOff>
      <xdr:row>53</xdr:row>
      <xdr:rowOff>157499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14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2576</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19795" y="8917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8279</xdr:rowOff>
    </xdr:from>
    <xdr:to>
      <xdr:col>6</xdr:col>
      <xdr:colOff>38100</xdr:colOff>
      <xdr:row>54</xdr:row>
      <xdr:rowOff>109879</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26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126406</xdr:rowOff>
    </xdr:from>
    <xdr:ext cx="599010"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30795" y="904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61944</xdr:rowOff>
    </xdr:from>
    <xdr:to>
      <xdr:col>24</xdr:col>
      <xdr:colOff>62865</xdr:colOff>
      <xdr:row>77</xdr:row>
      <xdr:rowOff>57463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34894"/>
          <a:ext cx="1270" cy="10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61290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6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57463</xdr:rowOff>
    </xdr:from>
    <xdr:to>
      <xdr:col>24</xdr:col>
      <xdr:colOff>152400</xdr:colOff>
      <xdr:row>77</xdr:row>
      <xdr:rowOff>57463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5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8621</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201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61944</xdr:rowOff>
    </xdr:from>
    <xdr:to>
      <xdr:col>24</xdr:col>
      <xdr:colOff>152400</xdr:colOff>
      <xdr:row>71</xdr:row>
      <xdr:rowOff>61944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3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166775</xdr:rowOff>
    </xdr:from>
    <xdr:to>
      <xdr:col>24</xdr:col>
      <xdr:colOff>63500</xdr:colOff>
      <xdr:row>77</xdr:row>
      <xdr:rowOff>45932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854075"/>
          <a:ext cx="838200" cy="39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77602</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64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54725</xdr:rowOff>
    </xdr:from>
    <xdr:to>
      <xdr:col>24</xdr:col>
      <xdr:colOff>114300</xdr:colOff>
      <xdr:row>75</xdr:row>
      <xdr:rowOff>156325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1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166775</xdr:rowOff>
    </xdr:from>
    <xdr:to>
      <xdr:col>19</xdr:col>
      <xdr:colOff>177800</xdr:colOff>
      <xdr:row>76</xdr:row>
      <xdr:rowOff>115999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854075"/>
          <a:ext cx="889000" cy="29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97779</xdr:rowOff>
    </xdr:from>
    <xdr:to>
      <xdr:col>20</xdr:col>
      <xdr:colOff>38100</xdr:colOff>
      <xdr:row>75</xdr:row>
      <xdr:rowOff>27929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44456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56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115999</xdr:rowOff>
    </xdr:from>
    <xdr:to>
      <xdr:col>15</xdr:col>
      <xdr:colOff>50800</xdr:colOff>
      <xdr:row>77</xdr:row>
      <xdr:rowOff>146791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146199"/>
          <a:ext cx="889000" cy="20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155327</xdr:rowOff>
    </xdr:from>
    <xdr:to>
      <xdr:col>15</xdr:col>
      <xdr:colOff>101600</xdr:colOff>
      <xdr:row>75</xdr:row>
      <xdr:rowOff>85477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84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102004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61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146791</xdr:rowOff>
    </xdr:from>
    <xdr:to>
      <xdr:col>10</xdr:col>
      <xdr:colOff>114300</xdr:colOff>
      <xdr:row>77</xdr:row>
      <xdr:rowOff>160928</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348441"/>
          <a:ext cx="889000" cy="1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64321</xdr:rowOff>
    </xdr:from>
    <xdr:to>
      <xdr:col>10</xdr:col>
      <xdr:colOff>165100</xdr:colOff>
      <xdr:row>75</xdr:row>
      <xdr:rowOff>165922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230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10998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698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106776</xdr:rowOff>
    </xdr:from>
    <xdr:to>
      <xdr:col>6</xdr:col>
      <xdr:colOff>38100</xdr:colOff>
      <xdr:row>76</xdr:row>
      <xdr:rowOff>36926</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296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53453</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740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166582</xdr:rowOff>
    </xdr:from>
    <xdr:to>
      <xdr:col>24</xdr:col>
      <xdr:colOff>114300</xdr:colOff>
      <xdr:row>77</xdr:row>
      <xdr:rowOff>96732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19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81509</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11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115975</xdr:rowOff>
    </xdr:from>
    <xdr:to>
      <xdr:col>20</xdr:col>
      <xdr:colOff>38100</xdr:colOff>
      <xdr:row>75</xdr:row>
      <xdr:rowOff>46125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8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37252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896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65199</xdr:rowOff>
    </xdr:from>
    <xdr:to>
      <xdr:col>15</xdr:col>
      <xdr:colOff>101600</xdr:colOff>
      <xdr:row>76</xdr:row>
      <xdr:rowOff>166799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09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157926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18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95991</xdr:rowOff>
    </xdr:from>
    <xdr:to>
      <xdr:col>10</xdr:col>
      <xdr:colOff>165100</xdr:colOff>
      <xdr:row>78</xdr:row>
      <xdr:rowOff>26141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29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17268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39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110128</xdr:rowOff>
    </xdr:from>
    <xdr:to>
      <xdr:col>6</xdr:col>
      <xdr:colOff>38100</xdr:colOff>
      <xdr:row>78</xdr:row>
      <xdr:rowOff>40278</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31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31405</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404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49192</xdr:rowOff>
    </xdr:from>
    <xdr:to>
      <xdr:col>24</xdr:col>
      <xdr:colOff>62865</xdr:colOff>
      <xdr:row>97</xdr:row>
      <xdr:rowOff>97318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51142"/>
          <a:ext cx="1270" cy="1076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101145</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3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97318</xdr:rowOff>
    </xdr:from>
    <xdr:to>
      <xdr:col>24</xdr:col>
      <xdr:colOff>152400</xdr:colOff>
      <xdr:row>97</xdr:row>
      <xdr:rowOff>97318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2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2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49192</xdr:rowOff>
    </xdr:from>
    <xdr:to>
      <xdr:col>24</xdr:col>
      <xdr:colOff>152400</xdr:colOff>
      <xdr:row>91</xdr:row>
      <xdr:rowOff>49192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5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85119</xdr:rowOff>
    </xdr:from>
    <xdr:to>
      <xdr:col>24</xdr:col>
      <xdr:colOff>63500</xdr:colOff>
      <xdr:row>96</xdr:row>
      <xdr:rowOff>54967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372869"/>
          <a:ext cx="838200" cy="14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139585</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255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116708</xdr:rowOff>
    </xdr:from>
    <xdr:to>
      <xdr:col>24</xdr:col>
      <xdr:colOff>114300</xdr:colOff>
      <xdr:row>96</xdr:row>
      <xdr:rowOff>46858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0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85119</xdr:rowOff>
    </xdr:from>
    <xdr:to>
      <xdr:col>19</xdr:col>
      <xdr:colOff>177800</xdr:colOff>
      <xdr:row>97</xdr:row>
      <xdr:rowOff>63297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372869"/>
          <a:ext cx="889000" cy="32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17993</xdr:rowOff>
    </xdr:from>
    <xdr:to>
      <xdr:col>20</xdr:col>
      <xdr:colOff>38100</xdr:colOff>
      <xdr:row>95</xdr:row>
      <xdr:rowOff>119593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3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136120</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080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49631</xdr:rowOff>
    </xdr:from>
    <xdr:to>
      <xdr:col>15</xdr:col>
      <xdr:colOff>50800</xdr:colOff>
      <xdr:row>97</xdr:row>
      <xdr:rowOff>63297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680281"/>
          <a:ext cx="889000" cy="1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23256</xdr:rowOff>
    </xdr:from>
    <xdr:to>
      <xdr:col>15</xdr:col>
      <xdr:colOff>101600</xdr:colOff>
      <xdr:row>95</xdr:row>
      <xdr:rowOff>124856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31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141383</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086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49631</xdr:rowOff>
    </xdr:from>
    <xdr:to>
      <xdr:col>10</xdr:col>
      <xdr:colOff>114300</xdr:colOff>
      <xdr:row>97</xdr:row>
      <xdr:rowOff>76062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680281"/>
          <a:ext cx="889000" cy="2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87300</xdr:rowOff>
    </xdr:from>
    <xdr:to>
      <xdr:col>10</xdr:col>
      <xdr:colOff>165100</xdr:colOff>
      <xdr:row>96</xdr:row>
      <xdr:rowOff>17450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37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33977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15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126848</xdr:rowOff>
    </xdr:from>
    <xdr:to>
      <xdr:col>6</xdr:col>
      <xdr:colOff>38100</xdr:colOff>
      <xdr:row>96</xdr:row>
      <xdr:rowOff>56998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41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73525</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18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4167</xdr:rowOff>
    </xdr:from>
    <xdr:to>
      <xdr:col>24</xdr:col>
      <xdr:colOff>114300</xdr:colOff>
      <xdr:row>96</xdr:row>
      <xdr:rowOff>105767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46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154044</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4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34319</xdr:rowOff>
    </xdr:from>
    <xdr:to>
      <xdr:col>20</xdr:col>
      <xdr:colOff>38100</xdr:colOff>
      <xdr:row>95</xdr:row>
      <xdr:rowOff>135919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32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127046</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414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12497</xdr:rowOff>
    </xdr:from>
    <xdr:to>
      <xdr:col>15</xdr:col>
      <xdr:colOff>101600</xdr:colOff>
      <xdr:row>97</xdr:row>
      <xdr:rowOff>114097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4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105224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73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170281</xdr:rowOff>
    </xdr:from>
    <xdr:to>
      <xdr:col>10</xdr:col>
      <xdr:colOff>165100</xdr:colOff>
      <xdr:row>97</xdr:row>
      <xdr:rowOff>100431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2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91558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72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25262</xdr:rowOff>
    </xdr:from>
    <xdr:to>
      <xdr:col>6</xdr:col>
      <xdr:colOff>38100</xdr:colOff>
      <xdr:row>97</xdr:row>
      <xdr:rowOff>126862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5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117989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7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98095</xdr:rowOff>
    </xdr:from>
    <xdr:to>
      <xdr:col>54</xdr:col>
      <xdr:colOff>189865</xdr:colOff>
      <xdr:row>38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584495"/>
          <a:ext cx="1270" cy="956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44772</xdr:rowOff>
    </xdr:from>
    <xdr:ext cx="534377"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35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98095</xdr:rowOff>
    </xdr:from>
    <xdr:to>
      <xdr:col>55</xdr:col>
      <xdr:colOff>88900</xdr:colOff>
      <xdr:row>32</xdr:row>
      <xdr:rowOff>98095</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584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125241</xdr:rowOff>
    </xdr:from>
    <xdr:to>
      <xdr:col>55</xdr:col>
      <xdr:colOff>0</xdr:colOff>
      <xdr:row>37</xdr:row>
      <xdr:rowOff>150330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468891"/>
          <a:ext cx="838200" cy="2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86917</xdr:rowOff>
    </xdr:from>
    <xdr:ext cx="469744"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591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64040</xdr:rowOff>
    </xdr:from>
    <xdr:to>
      <xdr:col>55</xdr:col>
      <xdr:colOff>50800</xdr:colOff>
      <xdr:row>37</xdr:row>
      <xdr:rowOff>165640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138786</xdr:rowOff>
    </xdr:from>
    <xdr:to>
      <xdr:col>50</xdr:col>
      <xdr:colOff>114300</xdr:colOff>
      <xdr:row>37</xdr:row>
      <xdr:rowOff>150330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5282286"/>
          <a:ext cx="889000" cy="121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99987</xdr:rowOff>
    </xdr:from>
    <xdr:to>
      <xdr:col>50</xdr:col>
      <xdr:colOff>165100</xdr:colOff>
      <xdr:row>38</xdr:row>
      <xdr:rowOff>30137</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4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21264</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536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138786</xdr:rowOff>
    </xdr:from>
    <xdr:to>
      <xdr:col>45</xdr:col>
      <xdr:colOff>177800</xdr:colOff>
      <xdr:row>37</xdr:row>
      <xdr:rowOff>94952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5282286"/>
          <a:ext cx="889000" cy="115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104273</xdr:rowOff>
    </xdr:from>
    <xdr:to>
      <xdr:col>46</xdr:col>
      <xdr:colOff>38100</xdr:colOff>
      <xdr:row>38</xdr:row>
      <xdr:rowOff>34423</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4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25550</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540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94952</xdr:rowOff>
    </xdr:from>
    <xdr:to>
      <xdr:col>41</xdr:col>
      <xdr:colOff>50800</xdr:colOff>
      <xdr:row>37</xdr:row>
      <xdr:rowOff>99924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6438602"/>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113817</xdr:rowOff>
    </xdr:from>
    <xdr:to>
      <xdr:col>41</xdr:col>
      <xdr:colOff>101600</xdr:colOff>
      <xdr:row>38</xdr:row>
      <xdr:rowOff>43968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574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35094</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550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115932</xdr:rowOff>
    </xdr:from>
    <xdr:to>
      <xdr:col>36</xdr:col>
      <xdr:colOff>165100</xdr:colOff>
      <xdr:row>38</xdr:row>
      <xdr:rowOff>46082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5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37209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552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74441</xdr:rowOff>
    </xdr:from>
    <xdr:to>
      <xdr:col>55</xdr:col>
      <xdr:colOff>50800</xdr:colOff>
      <xdr:row>38</xdr:row>
      <xdr:rowOff>4591</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41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42467</xdr:rowOff>
    </xdr:from>
    <xdr:ext cx="469744"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38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99530</xdr:rowOff>
    </xdr:from>
    <xdr:to>
      <xdr:col>50</xdr:col>
      <xdr:colOff>165100</xdr:colOff>
      <xdr:row>38</xdr:row>
      <xdr:rowOff>29680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44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46207</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218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87986</xdr:rowOff>
    </xdr:from>
    <xdr:to>
      <xdr:col>46</xdr:col>
      <xdr:colOff>38100</xdr:colOff>
      <xdr:row>31</xdr:row>
      <xdr:rowOff>18136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5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29</xdr:row>
      <xdr:rowOff>34663</xdr:rowOff>
    </xdr:from>
    <xdr:ext cx="534377"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483111" y="500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44152</xdr:rowOff>
    </xdr:from>
    <xdr:to>
      <xdr:col>41</xdr:col>
      <xdr:colOff>101600</xdr:colOff>
      <xdr:row>37</xdr:row>
      <xdr:rowOff>145752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38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162279</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6163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49124</xdr:rowOff>
    </xdr:from>
    <xdr:to>
      <xdr:col>36</xdr:col>
      <xdr:colOff>165100</xdr:colOff>
      <xdr:row>37</xdr:row>
      <xdr:rowOff>150724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39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167251</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616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102491</xdr:rowOff>
    </xdr:from>
    <xdr:to>
      <xdr:col>54</xdr:col>
      <xdr:colOff>189865</xdr:colOff>
      <xdr:row>59</xdr:row>
      <xdr:rowOff>32869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674991"/>
          <a:ext cx="1270" cy="147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36696</xdr:rowOff>
    </xdr:from>
    <xdr:ext cx="469744"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15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32869</xdr:rowOff>
    </xdr:from>
    <xdr:to>
      <xdr:col>55</xdr:col>
      <xdr:colOff>88900</xdr:colOff>
      <xdr:row>59</xdr:row>
      <xdr:rowOff>32869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14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49168</xdr:rowOff>
    </xdr:from>
    <xdr:ext cx="690189"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5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102491</xdr:rowOff>
    </xdr:from>
    <xdr:to>
      <xdr:col>55</xdr:col>
      <xdr:colOff>88900</xdr:colOff>
      <xdr:row>50</xdr:row>
      <xdr:rowOff>102491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67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7724</xdr:rowOff>
    </xdr:from>
    <xdr:to>
      <xdr:col>55</xdr:col>
      <xdr:colOff>0</xdr:colOff>
      <xdr:row>57</xdr:row>
      <xdr:rowOff>29391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9437474"/>
          <a:ext cx="838200" cy="36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139012</xdr:rowOff>
    </xdr:from>
    <xdr:ext cx="599010"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911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160585</xdr:rowOff>
    </xdr:from>
    <xdr:to>
      <xdr:col>55</xdr:col>
      <xdr:colOff>50800</xdr:colOff>
      <xdr:row>58</xdr:row>
      <xdr:rowOff>90735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93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7724</xdr:rowOff>
    </xdr:from>
    <xdr:to>
      <xdr:col>50</xdr:col>
      <xdr:colOff>114300</xdr:colOff>
      <xdr:row>57</xdr:row>
      <xdr:rowOff>18093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437474"/>
          <a:ext cx="889000" cy="35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138238</xdr:rowOff>
    </xdr:from>
    <xdr:to>
      <xdr:col>50</xdr:col>
      <xdr:colOff>165100</xdr:colOff>
      <xdr:row>58</xdr:row>
      <xdr:rowOff>68388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9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59515</xdr:rowOff>
    </xdr:from>
    <xdr:ext cx="599010"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39795" y="10003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18093</xdr:rowOff>
    </xdr:from>
    <xdr:to>
      <xdr:col>45</xdr:col>
      <xdr:colOff>177800</xdr:colOff>
      <xdr:row>57</xdr:row>
      <xdr:rowOff>78466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790743"/>
          <a:ext cx="889000" cy="6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133362</xdr:rowOff>
    </xdr:from>
    <xdr:to>
      <xdr:col>46</xdr:col>
      <xdr:colOff>38100</xdr:colOff>
      <xdr:row>58</xdr:row>
      <xdr:rowOff>63512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54639</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50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78466</xdr:rowOff>
    </xdr:from>
    <xdr:to>
      <xdr:col>41</xdr:col>
      <xdr:colOff>50800</xdr:colOff>
      <xdr:row>58</xdr:row>
      <xdr:rowOff>80794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851116"/>
          <a:ext cx="889000" cy="17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136680</xdr:rowOff>
    </xdr:from>
    <xdr:to>
      <xdr:col>41</xdr:col>
      <xdr:colOff>101600</xdr:colOff>
      <xdr:row>58</xdr:row>
      <xdr:rowOff>66830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57957</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61795" y="1000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130231</xdr:rowOff>
    </xdr:from>
    <xdr:to>
      <xdr:col>36</xdr:col>
      <xdr:colOff>165100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76908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672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150041</xdr:rowOff>
    </xdr:from>
    <xdr:to>
      <xdr:col>55</xdr:col>
      <xdr:colOff>50800</xdr:colOff>
      <xdr:row>57</xdr:row>
      <xdr:rowOff>80191</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75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1468</xdr:rowOff>
    </xdr:from>
    <xdr:ext cx="599010"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602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128374</xdr:rowOff>
    </xdr:from>
    <xdr:to>
      <xdr:col>50</xdr:col>
      <xdr:colOff>165100</xdr:colOff>
      <xdr:row>55</xdr:row>
      <xdr:rowOff>58524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38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75051</xdr:rowOff>
    </xdr:from>
    <xdr:ext cx="59901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39795" y="916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138743</xdr:rowOff>
    </xdr:from>
    <xdr:to>
      <xdr:col>46</xdr:col>
      <xdr:colOff>38100</xdr:colOff>
      <xdr:row>57</xdr:row>
      <xdr:rowOff>68893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73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85420</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50795" y="951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27666</xdr:rowOff>
    </xdr:from>
    <xdr:to>
      <xdr:col>41</xdr:col>
      <xdr:colOff>101600</xdr:colOff>
      <xdr:row>57</xdr:row>
      <xdr:rowOff>129266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80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145793</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61795" y="9575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29994</xdr:rowOff>
    </xdr:from>
    <xdr:to>
      <xdr:col>36</xdr:col>
      <xdr:colOff>165100</xdr:colOff>
      <xdr:row>58</xdr:row>
      <xdr:rowOff>131594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97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122721</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672795" y="10066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23937</xdr:rowOff>
    </xdr:from>
    <xdr:to>
      <xdr:col>54</xdr:col>
      <xdr:colOff>189865</xdr:colOff>
      <xdr:row>79</xdr:row>
      <xdr:rowOff>74402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368337"/>
          <a:ext cx="1270" cy="125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78229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2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74402</xdr:rowOff>
    </xdr:from>
    <xdr:to>
      <xdr:col>55</xdr:col>
      <xdr:colOff>88900</xdr:colOff>
      <xdr:row>79</xdr:row>
      <xdr:rowOff>74402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18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142064</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14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390,448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23937</xdr:rowOff>
    </xdr:from>
    <xdr:to>
      <xdr:col>55</xdr:col>
      <xdr:colOff>88900</xdr:colOff>
      <xdr:row>72</xdr:row>
      <xdr:rowOff>23937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36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90064</xdr:rowOff>
    </xdr:from>
    <xdr:to>
      <xdr:col>55</xdr:col>
      <xdr:colOff>0</xdr:colOff>
      <xdr:row>76</xdr:row>
      <xdr:rowOff>95129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2948814"/>
          <a:ext cx="838200" cy="17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107084</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08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128657</xdr:rowOff>
    </xdr:from>
    <xdr:to>
      <xdr:col>55</xdr:col>
      <xdr:colOff>50800</xdr:colOff>
      <xdr:row>78</xdr:row>
      <xdr:rowOff>58807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135265</xdr:rowOff>
    </xdr:from>
    <xdr:to>
      <xdr:col>50</xdr:col>
      <xdr:colOff>114300</xdr:colOff>
      <xdr:row>76</xdr:row>
      <xdr:rowOff>95129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2136765"/>
          <a:ext cx="889000" cy="98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1160</xdr:rowOff>
    </xdr:from>
    <xdr:to>
      <xdr:col>50</xdr:col>
      <xdr:colOff>165100</xdr:colOff>
      <xdr:row>78</xdr:row>
      <xdr:rowOff>102760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7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93887</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6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135265</xdr:rowOff>
    </xdr:from>
    <xdr:to>
      <xdr:col>45</xdr:col>
      <xdr:colOff>177800</xdr:colOff>
      <xdr:row>71</xdr:row>
      <xdr:rowOff>170617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2136765"/>
          <a:ext cx="889000" cy="20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171095</xdr:rowOff>
    </xdr:from>
    <xdr:to>
      <xdr:col>46</xdr:col>
      <xdr:colOff>38100</xdr:colOff>
      <xdr:row>78</xdr:row>
      <xdr:rowOff>101245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92372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6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162812</xdr:rowOff>
    </xdr:from>
    <xdr:to>
      <xdr:col>41</xdr:col>
      <xdr:colOff>50800</xdr:colOff>
      <xdr:row>71</xdr:row>
      <xdr:rowOff>170617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2164312"/>
          <a:ext cx="889000" cy="17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48363</xdr:rowOff>
    </xdr:from>
    <xdr:to>
      <xdr:col>41</xdr:col>
      <xdr:colOff>101600</xdr:colOff>
      <xdr:row>78</xdr:row>
      <xdr:rowOff>149963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141090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56299</xdr:rowOff>
    </xdr:from>
    <xdr:to>
      <xdr:col>36</xdr:col>
      <xdr:colOff>165100</xdr:colOff>
      <xdr:row>78</xdr:row>
      <xdr:rowOff>157899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149026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39264</xdr:rowOff>
    </xdr:from>
    <xdr:to>
      <xdr:col>55</xdr:col>
      <xdr:colOff>50800</xdr:colOff>
      <xdr:row>75</xdr:row>
      <xdr:rowOff>140864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89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62141</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749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44329</xdr:rowOff>
    </xdr:from>
    <xdr:to>
      <xdr:col>50</xdr:col>
      <xdr:colOff>165100</xdr:colOff>
      <xdr:row>76</xdr:row>
      <xdr:rowOff>145929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07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162457</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2849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84465</xdr:rowOff>
    </xdr:from>
    <xdr:to>
      <xdr:col>46</xdr:col>
      <xdr:colOff>38100</xdr:colOff>
      <xdr:row>71</xdr:row>
      <xdr:rowOff>14615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208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31142</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186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119817</xdr:rowOff>
    </xdr:from>
    <xdr:to>
      <xdr:col>41</xdr:col>
      <xdr:colOff>101600</xdr:colOff>
      <xdr:row>72</xdr:row>
      <xdr:rowOff>49967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229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70</xdr:row>
      <xdr:rowOff>66494</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206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112012</xdr:rowOff>
    </xdr:from>
    <xdr:to>
      <xdr:col>36</xdr:col>
      <xdr:colOff>165100</xdr:colOff>
      <xdr:row>71</xdr:row>
      <xdr:rowOff>42162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211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58689</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672795" y="1188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47220</xdr:rowOff>
    </xdr:from>
    <xdr:to>
      <xdr:col>54</xdr:col>
      <xdr:colOff>189865</xdr:colOff>
      <xdr:row>99</xdr:row>
      <xdr:rowOff>2284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649170"/>
          <a:ext cx="1270" cy="132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6111</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7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2284</xdr:rowOff>
    </xdr:from>
    <xdr:to>
      <xdr:col>55</xdr:col>
      <xdr:colOff>88900</xdr:colOff>
      <xdr:row>99</xdr:row>
      <xdr:rowOff>2284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7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165347</xdr:rowOff>
    </xdr:from>
    <xdr:ext cx="690189"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24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47220</xdr:rowOff>
    </xdr:from>
    <xdr:to>
      <xdr:col>55</xdr:col>
      <xdr:colOff>88900</xdr:colOff>
      <xdr:row>91</xdr:row>
      <xdr:rowOff>47220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6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68556</xdr:rowOff>
    </xdr:from>
    <xdr:to>
      <xdr:col>55</xdr:col>
      <xdr:colOff>0</xdr:colOff>
      <xdr:row>98</xdr:row>
      <xdr:rowOff>23388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699206"/>
          <a:ext cx="838200" cy="12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117180</xdr:rowOff>
    </xdr:from>
    <xdr:ext cx="599010"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7478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138753</xdr:rowOff>
    </xdr:from>
    <xdr:to>
      <xdr:col>55</xdr:col>
      <xdr:colOff>50800</xdr:colOff>
      <xdr:row>98</xdr:row>
      <xdr:rowOff>68903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76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95993</xdr:rowOff>
    </xdr:from>
    <xdr:to>
      <xdr:col>50</xdr:col>
      <xdr:colOff>114300</xdr:colOff>
      <xdr:row>98</xdr:row>
      <xdr:rowOff>23388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726643"/>
          <a:ext cx="889000" cy="9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159435</xdr:rowOff>
    </xdr:from>
    <xdr:to>
      <xdr:col>50</xdr:col>
      <xdr:colOff>165100</xdr:colOff>
      <xdr:row>98</xdr:row>
      <xdr:rowOff>89585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79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80712</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39795" y="1688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95993</xdr:rowOff>
    </xdr:from>
    <xdr:to>
      <xdr:col>45</xdr:col>
      <xdr:colOff>177800</xdr:colOff>
      <xdr:row>97</xdr:row>
      <xdr:rowOff>124935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726643"/>
          <a:ext cx="889000" cy="2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139858</xdr:rowOff>
    </xdr:from>
    <xdr:to>
      <xdr:col>46</xdr:col>
      <xdr:colOff>38100</xdr:colOff>
      <xdr:row>98</xdr:row>
      <xdr:rowOff>70008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77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61135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50795" y="1686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124935</xdr:rowOff>
    </xdr:from>
    <xdr:to>
      <xdr:col>41</xdr:col>
      <xdr:colOff>50800</xdr:colOff>
      <xdr:row>98</xdr:row>
      <xdr:rowOff>14967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755585"/>
          <a:ext cx="889000" cy="6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149974</xdr:rowOff>
    </xdr:from>
    <xdr:to>
      <xdr:col>41</xdr:col>
      <xdr:colOff>101600</xdr:colOff>
      <xdr:row>98</xdr:row>
      <xdr:rowOff>80124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71251</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61795" y="1687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153178</xdr:rowOff>
    </xdr:from>
    <xdr:to>
      <xdr:col>36</xdr:col>
      <xdr:colOff>165100</xdr:colOff>
      <xdr:row>98</xdr:row>
      <xdr:rowOff>83328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78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74455</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672795" y="16876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17756</xdr:rowOff>
    </xdr:from>
    <xdr:to>
      <xdr:col>55</xdr:col>
      <xdr:colOff>50800</xdr:colOff>
      <xdr:row>97</xdr:row>
      <xdr:rowOff>119356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64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40633</xdr:rowOff>
    </xdr:from>
    <xdr:ext cx="599010"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49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144038</xdr:rowOff>
    </xdr:from>
    <xdr:to>
      <xdr:col>50</xdr:col>
      <xdr:colOff>165100</xdr:colOff>
      <xdr:row>98</xdr:row>
      <xdr:rowOff>74188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77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90715</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39795" y="16549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45193</xdr:rowOff>
    </xdr:from>
    <xdr:to>
      <xdr:col>46</xdr:col>
      <xdr:colOff>38100</xdr:colOff>
      <xdr:row>97</xdr:row>
      <xdr:rowOff>146793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67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163320</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50795" y="16451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74135</xdr:rowOff>
    </xdr:from>
    <xdr:to>
      <xdr:col>41</xdr:col>
      <xdr:colOff>101600</xdr:colOff>
      <xdr:row>98</xdr:row>
      <xdr:rowOff>4285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70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20812</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61795" y="1648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135617</xdr:rowOff>
    </xdr:from>
    <xdr:to>
      <xdr:col>36</xdr:col>
      <xdr:colOff>165100</xdr:colOff>
      <xdr:row>98</xdr:row>
      <xdr:rowOff>65767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76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82294</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672795" y="1654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16892</xdr:rowOff>
    </xdr:from>
    <xdr:to>
      <xdr:col>85</xdr:col>
      <xdr:colOff>126364</xdr:colOff>
      <xdr:row>39</xdr:row>
      <xdr:rowOff>985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1842"/>
          <a:ext cx="1269" cy="135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69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135019</xdr:rowOff>
    </xdr:from>
    <xdr:ext cx="599010"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367,233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16892</xdr:rowOff>
    </xdr:from>
    <xdr:to>
      <xdr:col>86</xdr:col>
      <xdr:colOff>25400</xdr:colOff>
      <xdr:row>31</xdr:row>
      <xdr:rowOff>16892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1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137772</xdr:rowOff>
    </xdr:from>
    <xdr:to>
      <xdr:col>85</xdr:col>
      <xdr:colOff>127000</xdr:colOff>
      <xdr:row>37</xdr:row>
      <xdr:rowOff>44050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309972"/>
          <a:ext cx="838200" cy="7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76303</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41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97876</xdr:rowOff>
    </xdr:from>
    <xdr:to>
      <xdr:col>85</xdr:col>
      <xdr:colOff>177800</xdr:colOff>
      <xdr:row>38</xdr:row>
      <xdr:rowOff>28026</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44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137772</xdr:rowOff>
    </xdr:from>
    <xdr:to>
      <xdr:col>81</xdr:col>
      <xdr:colOff>50800</xdr:colOff>
      <xdr:row>37</xdr:row>
      <xdr:rowOff>66399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309972"/>
          <a:ext cx="889000" cy="10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94649</xdr:rowOff>
    </xdr:from>
    <xdr:to>
      <xdr:col>81</xdr:col>
      <xdr:colOff>101600</xdr:colOff>
      <xdr:row>38</xdr:row>
      <xdr:rowOff>24799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43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15926</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5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66399</xdr:rowOff>
    </xdr:from>
    <xdr:to>
      <xdr:col>76</xdr:col>
      <xdr:colOff>114300</xdr:colOff>
      <xdr:row>37</xdr:row>
      <xdr:rowOff>71497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410049"/>
          <a:ext cx="889000" cy="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69991</xdr:rowOff>
    </xdr:from>
    <xdr:to>
      <xdr:col>76</xdr:col>
      <xdr:colOff>165100</xdr:colOff>
      <xdr:row>38</xdr:row>
      <xdr:rowOff>141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162718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50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71497</xdr:rowOff>
    </xdr:from>
    <xdr:to>
      <xdr:col>71</xdr:col>
      <xdr:colOff>177800</xdr:colOff>
      <xdr:row>37</xdr:row>
      <xdr:rowOff>139064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415147"/>
          <a:ext cx="889000" cy="6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134529</xdr:rowOff>
    </xdr:from>
    <xdr:to>
      <xdr:col>72</xdr:col>
      <xdr:colOff>38100</xdr:colOff>
      <xdr:row>38</xdr:row>
      <xdr:rowOff>64678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55805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129046</xdr:rowOff>
    </xdr:from>
    <xdr:to>
      <xdr:col>67</xdr:col>
      <xdr:colOff>101600</xdr:colOff>
      <xdr:row>38</xdr:row>
      <xdr:rowOff>59196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50323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5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164700</xdr:rowOff>
    </xdr:from>
    <xdr:to>
      <xdr:col>85</xdr:col>
      <xdr:colOff>177800</xdr:colOff>
      <xdr:row>37</xdr:row>
      <xdr:rowOff>94850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3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16127</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18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86972</xdr:rowOff>
    </xdr:from>
    <xdr:to>
      <xdr:col>81</xdr:col>
      <xdr:colOff>101600</xdr:colOff>
      <xdr:row>37</xdr:row>
      <xdr:rowOff>17122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25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33649</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181795" y="6034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15599</xdr:rowOff>
    </xdr:from>
    <xdr:to>
      <xdr:col>76</xdr:col>
      <xdr:colOff>165100</xdr:colOff>
      <xdr:row>37</xdr:row>
      <xdr:rowOff>117199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35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133726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13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20697</xdr:rowOff>
    </xdr:from>
    <xdr:to>
      <xdr:col>72</xdr:col>
      <xdr:colOff>38100</xdr:colOff>
      <xdr:row>37</xdr:row>
      <xdr:rowOff>122297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36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138824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13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88264</xdr:rowOff>
    </xdr:from>
    <xdr:to>
      <xdr:col>67</xdr:col>
      <xdr:colOff>101600</xdr:colOff>
      <xdr:row>38</xdr:row>
      <xdr:rowOff>18414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43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34941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20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4620</xdr:rowOff>
    </xdr:from>
    <xdr:to>
      <xdr:col>85</xdr:col>
      <xdr:colOff>126364</xdr:colOff>
      <xdr:row>57</xdr:row>
      <xdr:rowOff>155706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77120"/>
          <a:ext cx="1269" cy="135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159533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155706</xdr:rowOff>
    </xdr:from>
    <xdr:to>
      <xdr:col>86</xdr:col>
      <xdr:colOff>25400</xdr:colOff>
      <xdr:row>57</xdr:row>
      <xdr:rowOff>155706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2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122747</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5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415,454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4620</xdr:rowOff>
    </xdr:from>
    <xdr:to>
      <xdr:col>86</xdr:col>
      <xdr:colOff>25400</xdr:colOff>
      <xdr:row>50</xdr:row>
      <xdr:rowOff>4620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7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126647</xdr:rowOff>
    </xdr:from>
    <xdr:to>
      <xdr:col>85</xdr:col>
      <xdr:colOff>127000</xdr:colOff>
      <xdr:row>57</xdr:row>
      <xdr:rowOff>49151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727847"/>
          <a:ext cx="838200" cy="9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69014</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498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46137</xdr:rowOff>
    </xdr:from>
    <xdr:to>
      <xdr:col>85</xdr:col>
      <xdr:colOff>177800</xdr:colOff>
      <xdr:row>56</xdr:row>
      <xdr:rowOff>147737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64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126647</xdr:rowOff>
    </xdr:from>
    <xdr:to>
      <xdr:col>81</xdr:col>
      <xdr:colOff>50800</xdr:colOff>
      <xdr:row>57</xdr:row>
      <xdr:rowOff>127706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727847"/>
          <a:ext cx="889000" cy="17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74163</xdr:rowOff>
    </xdr:from>
    <xdr:to>
      <xdr:col>81</xdr:col>
      <xdr:colOff>101600</xdr:colOff>
      <xdr:row>57</xdr:row>
      <xdr:rowOff>4313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67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20840</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945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127706</xdr:rowOff>
    </xdr:from>
    <xdr:to>
      <xdr:col>76</xdr:col>
      <xdr:colOff>114300</xdr:colOff>
      <xdr:row>58</xdr:row>
      <xdr:rowOff>140611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00356"/>
          <a:ext cx="889000" cy="18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145666</xdr:rowOff>
    </xdr:from>
    <xdr:to>
      <xdr:col>76</xdr:col>
      <xdr:colOff>165100</xdr:colOff>
      <xdr:row>56</xdr:row>
      <xdr:rowOff>75816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57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92343</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9350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105722</xdr:rowOff>
    </xdr:from>
    <xdr:to>
      <xdr:col>71</xdr:col>
      <xdr:colOff>177800</xdr:colOff>
      <xdr:row>58</xdr:row>
      <xdr:rowOff>140611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10049822"/>
          <a:ext cx="889000" cy="3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42391</xdr:rowOff>
    </xdr:from>
    <xdr:to>
      <xdr:col>72</xdr:col>
      <xdr:colOff>38100</xdr:colOff>
      <xdr:row>56</xdr:row>
      <xdr:rowOff>143991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64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160518</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9418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41522</xdr:rowOff>
    </xdr:from>
    <xdr:to>
      <xdr:col>67</xdr:col>
      <xdr:colOff>101600</xdr:colOff>
      <xdr:row>56</xdr:row>
      <xdr:rowOff>143122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64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159649</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941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169801</xdr:rowOff>
    </xdr:from>
    <xdr:to>
      <xdr:col>85</xdr:col>
      <xdr:colOff>177800</xdr:colOff>
      <xdr:row>57</xdr:row>
      <xdr:rowOff>99951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77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84728</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68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75847</xdr:rowOff>
    </xdr:from>
    <xdr:to>
      <xdr:col>81</xdr:col>
      <xdr:colOff>101600</xdr:colOff>
      <xdr:row>57</xdr:row>
      <xdr:rowOff>5997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67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168574</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769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76906</xdr:rowOff>
    </xdr:from>
    <xdr:to>
      <xdr:col>76</xdr:col>
      <xdr:colOff>165100</xdr:colOff>
      <xdr:row>58</xdr:row>
      <xdr:rowOff>7056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4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169633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4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89811</xdr:rowOff>
    </xdr:from>
    <xdr:to>
      <xdr:col>72</xdr:col>
      <xdr:colOff>38100</xdr:colOff>
      <xdr:row>59</xdr:row>
      <xdr:rowOff>19961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1003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11088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12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54922</xdr:rowOff>
    </xdr:from>
    <xdr:to>
      <xdr:col>67</xdr:col>
      <xdr:colOff>101600</xdr:colOff>
      <xdr:row>58</xdr:row>
      <xdr:rowOff>156522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9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147649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9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16706</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018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134833</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7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16706</xdr:rowOff>
    </xdr:from>
    <xdr:to>
      <xdr:col>86</xdr:col>
      <xdr:colOff>25400</xdr:colOff>
      <xdr:row>70</xdr:row>
      <xdr:rowOff>16706</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01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67999</xdr:rowOff>
    </xdr:from>
    <xdr:to>
      <xdr:col>85</xdr:col>
      <xdr:colOff>127000</xdr:colOff>
      <xdr:row>78</xdr:row>
      <xdr:rowOff>119793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441099"/>
          <a:ext cx="838200" cy="5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18505</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91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40078</xdr:rowOff>
    </xdr:from>
    <xdr:to>
      <xdr:col>85</xdr:col>
      <xdr:colOff>177800</xdr:colOff>
      <xdr:row>78</xdr:row>
      <xdr:rowOff>141678</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1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119793</xdr:rowOff>
    </xdr:from>
    <xdr:to>
      <xdr:col>81</xdr:col>
      <xdr:colOff>50800</xdr:colOff>
      <xdr:row>78</xdr:row>
      <xdr:rowOff>135165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492893"/>
          <a:ext cx="889000" cy="1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41301</xdr:rowOff>
    </xdr:from>
    <xdr:to>
      <xdr:col>81</xdr:col>
      <xdr:colOff>101600</xdr:colOff>
      <xdr:row>78</xdr:row>
      <xdr:rowOff>142901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1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159428</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18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135165</xdr:rowOff>
    </xdr:from>
    <xdr:to>
      <xdr:col>76</xdr:col>
      <xdr:colOff>114300</xdr:colOff>
      <xdr:row>79</xdr:row>
      <xdr:rowOff>11371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508265"/>
          <a:ext cx="889000" cy="4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75237</xdr:rowOff>
    </xdr:from>
    <xdr:to>
      <xdr:col>76</xdr:col>
      <xdr:colOff>165100</xdr:colOff>
      <xdr:row>79</xdr:row>
      <xdr:rowOff>5387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4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21914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22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52840</xdr:rowOff>
    </xdr:from>
    <xdr:to>
      <xdr:col>71</xdr:col>
      <xdr:colOff>177800</xdr:colOff>
      <xdr:row>79</xdr:row>
      <xdr:rowOff>11371</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425940"/>
          <a:ext cx="889000" cy="12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77279</xdr:rowOff>
    </xdr:from>
    <xdr:to>
      <xdr:col>72</xdr:col>
      <xdr:colOff>38100</xdr:colOff>
      <xdr:row>79</xdr:row>
      <xdr:rowOff>7429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5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23956</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22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92005</xdr:rowOff>
    </xdr:from>
    <xdr:to>
      <xdr:col>67</xdr:col>
      <xdr:colOff>101600</xdr:colOff>
      <xdr:row>79</xdr:row>
      <xdr:rowOff>22155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13282</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55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17199</xdr:rowOff>
    </xdr:from>
    <xdr:to>
      <xdr:col>85</xdr:col>
      <xdr:colOff>177800</xdr:colOff>
      <xdr:row>78</xdr:row>
      <xdr:rowOff>118799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39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40076</xdr:rowOff>
    </xdr:from>
    <xdr:ext cx="534377"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24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68993</xdr:rowOff>
    </xdr:from>
    <xdr:to>
      <xdr:col>81</xdr:col>
      <xdr:colOff>101600</xdr:colOff>
      <xdr:row>78</xdr:row>
      <xdr:rowOff>170593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161720</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14111" y="1353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84365</xdr:rowOff>
    </xdr:from>
    <xdr:to>
      <xdr:col>76</xdr:col>
      <xdr:colOff>165100</xdr:colOff>
      <xdr:row>79</xdr:row>
      <xdr:rowOff>14515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45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5642</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25111" y="1355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132021</xdr:rowOff>
    </xdr:from>
    <xdr:to>
      <xdr:col>72</xdr:col>
      <xdr:colOff>38100</xdr:colOff>
      <xdr:row>79</xdr:row>
      <xdr:rowOff>62171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0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53298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5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2040</xdr:rowOff>
    </xdr:from>
    <xdr:to>
      <xdr:col>67</xdr:col>
      <xdr:colOff>101600</xdr:colOff>
      <xdr:row>78</xdr:row>
      <xdr:rowOff>103640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37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120167</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47111" y="1315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103043</xdr:rowOff>
    </xdr:from>
    <xdr:to>
      <xdr:col>85</xdr:col>
      <xdr:colOff>126364</xdr:colOff>
      <xdr:row>98</xdr:row>
      <xdr:rowOff>138125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33543"/>
          <a:ext cx="1269" cy="1406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49720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30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103043</xdr:rowOff>
    </xdr:from>
    <xdr:to>
      <xdr:col>86</xdr:col>
      <xdr:colOff>25400</xdr:colOff>
      <xdr:row>90</xdr:row>
      <xdr:rowOff>103043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97118</xdr:rowOff>
    </xdr:from>
    <xdr:to>
      <xdr:col>85</xdr:col>
      <xdr:colOff>127000</xdr:colOff>
      <xdr:row>98</xdr:row>
      <xdr:rowOff>101670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899218"/>
          <a:ext cx="838200" cy="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162572</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450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139695</xdr:rowOff>
    </xdr:from>
    <xdr:to>
      <xdr:col>85</xdr:col>
      <xdr:colOff>177800</xdr:colOff>
      <xdr:row>97</xdr:row>
      <xdr:rowOff>69845</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5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94444</xdr:rowOff>
    </xdr:from>
    <xdr:to>
      <xdr:col>81</xdr:col>
      <xdr:colOff>50800</xdr:colOff>
      <xdr:row>98</xdr:row>
      <xdr:rowOff>97118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896544"/>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143790</xdr:rowOff>
    </xdr:from>
    <xdr:to>
      <xdr:col>81</xdr:col>
      <xdr:colOff>101600</xdr:colOff>
      <xdr:row>97</xdr:row>
      <xdr:rowOff>73940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90467</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378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84196</xdr:rowOff>
    </xdr:from>
    <xdr:to>
      <xdr:col>76</xdr:col>
      <xdr:colOff>114300</xdr:colOff>
      <xdr:row>98</xdr:row>
      <xdr:rowOff>94444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886296"/>
          <a:ext cx="889000" cy="1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88548</xdr:rowOff>
    </xdr:from>
    <xdr:to>
      <xdr:col>76</xdr:col>
      <xdr:colOff>165100</xdr:colOff>
      <xdr:row>97</xdr:row>
      <xdr:rowOff>18698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54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35225</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32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76977</xdr:rowOff>
    </xdr:from>
    <xdr:to>
      <xdr:col>71</xdr:col>
      <xdr:colOff>177800</xdr:colOff>
      <xdr:row>98</xdr:row>
      <xdr:rowOff>84196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879077"/>
          <a:ext cx="889000" cy="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98661</xdr:rowOff>
    </xdr:from>
    <xdr:to>
      <xdr:col>72</xdr:col>
      <xdr:colOff>38100</xdr:colOff>
      <xdr:row>97</xdr:row>
      <xdr:rowOff>28811</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5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45338</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33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103360</xdr:rowOff>
    </xdr:from>
    <xdr:to>
      <xdr:col>67</xdr:col>
      <xdr:colOff>101600</xdr:colOff>
      <xdr:row>97</xdr:row>
      <xdr:rowOff>33510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5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50037</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337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50870</xdr:rowOff>
    </xdr:from>
    <xdr:to>
      <xdr:col>85</xdr:col>
      <xdr:colOff>177800</xdr:colOff>
      <xdr:row>98</xdr:row>
      <xdr:rowOff>152470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85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137247</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76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46318</xdr:rowOff>
    </xdr:from>
    <xdr:to>
      <xdr:col>81</xdr:col>
      <xdr:colOff>101600</xdr:colOff>
      <xdr:row>98</xdr:row>
      <xdr:rowOff>147918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84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139045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94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43644</xdr:rowOff>
    </xdr:from>
    <xdr:to>
      <xdr:col>76</xdr:col>
      <xdr:colOff>165100</xdr:colOff>
      <xdr:row>98</xdr:row>
      <xdr:rowOff>145244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84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136371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93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33396</xdr:rowOff>
    </xdr:from>
    <xdr:to>
      <xdr:col>72</xdr:col>
      <xdr:colOff>38100</xdr:colOff>
      <xdr:row>98</xdr:row>
      <xdr:rowOff>134996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83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126123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92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26177</xdr:rowOff>
    </xdr:from>
    <xdr:to>
      <xdr:col>67</xdr:col>
      <xdr:colOff>101600</xdr:colOff>
      <xdr:row>98</xdr:row>
      <xdr:rowOff>127777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82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118904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92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44450</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159595" y="6731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643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658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4318</xdr:rowOff>
    </xdr:from>
    <xdr:to>
      <xdr:col>112</xdr:col>
      <xdr:colOff>38100</xdr:colOff>
      <xdr:row>31</xdr:row>
      <xdr:rowOff>105918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531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122445</xdr:rowOff>
    </xdr:from>
    <xdr:ext cx="469744"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088428" y="50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118618</xdr:rowOff>
    </xdr:from>
    <xdr:to>
      <xdr:col>107</xdr:col>
      <xdr:colOff>101600</xdr:colOff>
      <xdr:row>37</xdr:row>
      <xdr:rowOff>48768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29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65295</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066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24130</xdr:rowOff>
    </xdr:from>
    <xdr:to>
      <xdr:col>102</xdr:col>
      <xdr:colOff>165100</xdr:colOff>
      <xdr:row>37</xdr:row>
      <xdr:rowOff>125730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142257</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126238</xdr:rowOff>
    </xdr:from>
    <xdr:to>
      <xdr:col>98</xdr:col>
      <xdr:colOff>38100</xdr:colOff>
      <xdr:row>38</xdr:row>
      <xdr:rowOff>56388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72915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29227</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民生費は、介護関連施設、屋内アスレチック施設建築工事及び認定こども園増築工事の終了により減となっている。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農林水産業費は、乾燥調製貯蔵施設（カントリーエレベーター）建築工事の終了により減となっている。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商工費は、南産業団地造成工事による増となっている。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土木費は、駅前周辺整備事業に係る用地取得等による増となっている。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福島県浪江町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財政調整基金残高は、今後の見通しに備え、前年度歳計剰余金を積み立てるとともに、取崩しについては最低限に努めた。実質収支額は、前年度より</a:t>
          </a:r>
          <a:r>
            <a:rPr kumimoji="1" lang="en-US" altLang="ja-JP" sz="1200">
              <a:latin typeface="ＭＳ ゴシック" pitchFamily="49" charset="-128"/>
              <a:ea typeface="ＭＳ ゴシック" pitchFamily="49" charset="-128"/>
            </a:rPr>
            <a:t>4.43</a:t>
          </a:r>
          <a:r>
            <a:rPr kumimoji="1" lang="ja-JP" altLang="en-US" sz="1200">
              <a:latin typeface="ＭＳ ゴシック" pitchFamily="49" charset="-128"/>
              <a:ea typeface="ＭＳ ゴシック" pitchFamily="49" charset="-128"/>
            </a:rPr>
            <a:t>ポイント増となっており、復旧・復興事業の本格化に伴う大規模事業の経費負担に備えた財源確保により、依然として高い推移となっている。東日本大震災以降発生している多くの復旧・復興事業は、国県支出金（復興財源）により賄っているものであり、こういった特殊な状況の中で単年度ごとの改善は難しい状態である。中長期の財政需要等を見定めながら、本数値についても推移を把握し、継続して適正な状態を維持できるよう努める。</a:t>
          </a:r>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福島県浪江町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自治体財政全体を考慮しながら、各会計ともに健全な財政運営に努めた結果、黒字となった。しかしながら、今後も厳しい歳入状況であることが予想されるため、効率的かつ適正な事務を行い、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election activeCell="BY41" sqref="BY41:CM41"/>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33419516</v>
      </c>
      <c r="BO4" s="449"/>
      <c r="BP4" s="449"/>
      <c r="BQ4" s="449"/>
      <c r="BR4" s="449"/>
      <c r="BS4" s="449"/>
      <c r="BT4" s="449"/>
      <c r="BU4" s="450"/>
      <c r="BV4" s="448">
        <v>41641011</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15.9</v>
      </c>
      <c r="CU4" s="589"/>
      <c r="CV4" s="589"/>
      <c r="CW4" s="589"/>
      <c r="CX4" s="589"/>
      <c r="CY4" s="589"/>
      <c r="CZ4" s="589"/>
      <c r="DA4" s="590"/>
      <c r="DB4" s="588">
        <v>11.5</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32034082</v>
      </c>
      <c r="BO5" s="420"/>
      <c r="BP5" s="420"/>
      <c r="BQ5" s="420"/>
      <c r="BR5" s="420"/>
      <c r="BS5" s="420"/>
      <c r="BT5" s="420"/>
      <c r="BU5" s="421"/>
      <c r="BV5" s="419">
        <v>40236501</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84.6</v>
      </c>
      <c r="CU5" s="417"/>
      <c r="CV5" s="417"/>
      <c r="CW5" s="417"/>
      <c r="CX5" s="417"/>
      <c r="CY5" s="417"/>
      <c r="CZ5" s="417"/>
      <c r="DA5" s="418"/>
      <c r="DB5" s="416">
        <v>80.099999999999994</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1385434</v>
      </c>
      <c r="BO6" s="420"/>
      <c r="BP6" s="420"/>
      <c r="BQ6" s="420"/>
      <c r="BR6" s="420"/>
      <c r="BS6" s="420"/>
      <c r="BT6" s="420"/>
      <c r="BU6" s="421"/>
      <c r="BV6" s="419">
        <v>1404510</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85.7</v>
      </c>
      <c r="CU6" s="563"/>
      <c r="CV6" s="563"/>
      <c r="CW6" s="563"/>
      <c r="CX6" s="563"/>
      <c r="CY6" s="563"/>
      <c r="CZ6" s="563"/>
      <c r="DA6" s="564"/>
      <c r="DB6" s="562">
        <v>80.099999999999994</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564536</v>
      </c>
      <c r="BO7" s="420"/>
      <c r="BP7" s="420"/>
      <c r="BQ7" s="420"/>
      <c r="BR7" s="420"/>
      <c r="BS7" s="420"/>
      <c r="BT7" s="420"/>
      <c r="BU7" s="421"/>
      <c r="BV7" s="419">
        <v>776026</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5159046</v>
      </c>
      <c r="CU7" s="420"/>
      <c r="CV7" s="420"/>
      <c r="CW7" s="420"/>
      <c r="CX7" s="420"/>
      <c r="CY7" s="420"/>
      <c r="CZ7" s="420"/>
      <c r="DA7" s="421"/>
      <c r="DB7" s="419">
        <v>5475207</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820898</v>
      </c>
      <c r="BO8" s="420"/>
      <c r="BP8" s="420"/>
      <c r="BQ8" s="420"/>
      <c r="BR8" s="420"/>
      <c r="BS8" s="420"/>
      <c r="BT8" s="420"/>
      <c r="BU8" s="421"/>
      <c r="BV8" s="419">
        <v>628484</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0.42</v>
      </c>
      <c r="CU8" s="523"/>
      <c r="CV8" s="523"/>
      <c r="CW8" s="523"/>
      <c r="CX8" s="523"/>
      <c r="CY8" s="523"/>
      <c r="CZ8" s="523"/>
      <c r="DA8" s="524"/>
      <c r="DB8" s="522">
        <v>0.39</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1923</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96</v>
      </c>
      <c r="AV9" s="478"/>
      <c r="AW9" s="478"/>
      <c r="AX9" s="478"/>
      <c r="AY9" s="433" t="s">
        <v>118</v>
      </c>
      <c r="AZ9" s="434"/>
      <c r="BA9" s="434"/>
      <c r="BB9" s="434"/>
      <c r="BC9" s="434"/>
      <c r="BD9" s="434"/>
      <c r="BE9" s="434"/>
      <c r="BF9" s="434"/>
      <c r="BG9" s="434"/>
      <c r="BH9" s="434"/>
      <c r="BI9" s="434"/>
      <c r="BJ9" s="434"/>
      <c r="BK9" s="434"/>
      <c r="BL9" s="434"/>
      <c r="BM9" s="435"/>
      <c r="BN9" s="419">
        <v>192414</v>
      </c>
      <c r="BO9" s="420"/>
      <c r="BP9" s="420"/>
      <c r="BQ9" s="420"/>
      <c r="BR9" s="420"/>
      <c r="BS9" s="420"/>
      <c r="BT9" s="420"/>
      <c r="BU9" s="421"/>
      <c r="BV9" s="419">
        <v>426783</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2.4</v>
      </c>
      <c r="CU9" s="417"/>
      <c r="CV9" s="417"/>
      <c r="CW9" s="417"/>
      <c r="CX9" s="417"/>
      <c r="CY9" s="417"/>
      <c r="CZ9" s="417"/>
      <c r="DA9" s="418"/>
      <c r="DB9" s="416">
        <v>2.8</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0</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321051</v>
      </c>
      <c r="BO10" s="420"/>
      <c r="BP10" s="420"/>
      <c r="BQ10" s="420"/>
      <c r="BR10" s="420"/>
      <c r="BS10" s="420"/>
      <c r="BT10" s="420"/>
      <c r="BU10" s="421"/>
      <c r="BV10" s="419">
        <v>230591</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81"/>
      <c r="B12" s="525" t="s">
        <v>133</v>
      </c>
      <c r="C12" s="526"/>
      <c r="D12" s="526"/>
      <c r="E12" s="526"/>
      <c r="F12" s="526"/>
      <c r="G12" s="526"/>
      <c r="H12" s="526"/>
      <c r="I12" s="526"/>
      <c r="J12" s="526"/>
      <c r="K12" s="527"/>
      <c r="L12" s="534" t="s">
        <v>134</v>
      </c>
      <c r="M12" s="535"/>
      <c r="N12" s="535"/>
      <c r="O12" s="535"/>
      <c r="P12" s="535"/>
      <c r="Q12" s="536"/>
      <c r="R12" s="537">
        <v>15590</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138</v>
      </c>
      <c r="AV12" s="478"/>
      <c r="AW12" s="478"/>
      <c r="AX12" s="478"/>
      <c r="AY12" s="433" t="s">
        <v>139</v>
      </c>
      <c r="AZ12" s="434"/>
      <c r="BA12" s="434"/>
      <c r="BB12" s="434"/>
      <c r="BC12" s="434"/>
      <c r="BD12" s="434"/>
      <c r="BE12" s="434"/>
      <c r="BF12" s="434"/>
      <c r="BG12" s="434"/>
      <c r="BH12" s="434"/>
      <c r="BI12" s="434"/>
      <c r="BJ12" s="434"/>
      <c r="BK12" s="434"/>
      <c r="BL12" s="434"/>
      <c r="BM12" s="435"/>
      <c r="BN12" s="419">
        <v>458092</v>
      </c>
      <c r="BO12" s="420"/>
      <c r="BP12" s="420"/>
      <c r="BQ12" s="420"/>
      <c r="BR12" s="420"/>
      <c r="BS12" s="420"/>
      <c r="BT12" s="420"/>
      <c r="BU12" s="421"/>
      <c r="BV12" s="419">
        <v>0</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141</v>
      </c>
      <c r="CU12" s="523"/>
      <c r="CV12" s="523"/>
      <c r="CW12" s="523"/>
      <c r="CX12" s="523"/>
      <c r="CY12" s="523"/>
      <c r="CZ12" s="523"/>
      <c r="DA12" s="524"/>
      <c r="DB12" s="522" t="s">
        <v>141</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142</v>
      </c>
      <c r="N13" s="504"/>
      <c r="O13" s="504"/>
      <c r="P13" s="504"/>
      <c r="Q13" s="505"/>
      <c r="R13" s="506">
        <v>15528</v>
      </c>
      <c r="S13" s="507"/>
      <c r="T13" s="507"/>
      <c r="U13" s="507"/>
      <c r="V13" s="508"/>
      <c r="W13" s="509" t="s">
        <v>143</v>
      </c>
      <c r="X13" s="405"/>
      <c r="Y13" s="405"/>
      <c r="Z13" s="405"/>
      <c r="AA13" s="405"/>
      <c r="AB13" s="406"/>
      <c r="AC13" s="372">
        <v>63</v>
      </c>
      <c r="AD13" s="373"/>
      <c r="AE13" s="373"/>
      <c r="AF13" s="373"/>
      <c r="AG13" s="374"/>
      <c r="AH13" s="372" t="s">
        <v>132</v>
      </c>
      <c r="AI13" s="373"/>
      <c r="AJ13" s="373"/>
      <c r="AK13" s="373"/>
      <c r="AL13" s="432"/>
      <c r="AM13" s="476" t="s">
        <v>144</v>
      </c>
      <c r="AN13" s="376"/>
      <c r="AO13" s="376"/>
      <c r="AP13" s="376"/>
      <c r="AQ13" s="376"/>
      <c r="AR13" s="376"/>
      <c r="AS13" s="376"/>
      <c r="AT13" s="377"/>
      <c r="AU13" s="477" t="s">
        <v>138</v>
      </c>
      <c r="AV13" s="478"/>
      <c r="AW13" s="478"/>
      <c r="AX13" s="478"/>
      <c r="AY13" s="433" t="s">
        <v>145</v>
      </c>
      <c r="AZ13" s="434"/>
      <c r="BA13" s="434"/>
      <c r="BB13" s="434"/>
      <c r="BC13" s="434"/>
      <c r="BD13" s="434"/>
      <c r="BE13" s="434"/>
      <c r="BF13" s="434"/>
      <c r="BG13" s="434"/>
      <c r="BH13" s="434"/>
      <c r="BI13" s="434"/>
      <c r="BJ13" s="434"/>
      <c r="BK13" s="434"/>
      <c r="BL13" s="434"/>
      <c r="BM13" s="435"/>
      <c r="BN13" s="419">
        <v>55373</v>
      </c>
      <c r="BO13" s="420"/>
      <c r="BP13" s="420"/>
      <c r="BQ13" s="420"/>
      <c r="BR13" s="420"/>
      <c r="BS13" s="420"/>
      <c r="BT13" s="420"/>
      <c r="BU13" s="421"/>
      <c r="BV13" s="419">
        <v>657374</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2.8</v>
      </c>
      <c r="CU13" s="417"/>
      <c r="CV13" s="417"/>
      <c r="CW13" s="417"/>
      <c r="CX13" s="417"/>
      <c r="CY13" s="417"/>
      <c r="CZ13" s="417"/>
      <c r="DA13" s="418"/>
      <c r="DB13" s="416">
        <v>4.2</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147</v>
      </c>
      <c r="M14" s="546"/>
      <c r="N14" s="546"/>
      <c r="O14" s="546"/>
      <c r="P14" s="546"/>
      <c r="Q14" s="547"/>
      <c r="R14" s="506">
        <v>16208</v>
      </c>
      <c r="S14" s="507"/>
      <c r="T14" s="507"/>
      <c r="U14" s="507"/>
      <c r="V14" s="508"/>
      <c r="W14" s="510"/>
      <c r="X14" s="408"/>
      <c r="Y14" s="408"/>
      <c r="Z14" s="408"/>
      <c r="AA14" s="408"/>
      <c r="AB14" s="409"/>
      <c r="AC14" s="499">
        <v>6.2</v>
      </c>
      <c r="AD14" s="500"/>
      <c r="AE14" s="500"/>
      <c r="AF14" s="500"/>
      <c r="AG14" s="501"/>
      <c r="AH14" s="499" t="s">
        <v>132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t="s">
        <v>141</v>
      </c>
      <c r="CU14" s="517"/>
      <c r="CV14" s="517"/>
      <c r="CW14" s="517"/>
      <c r="CX14" s="517"/>
      <c r="CY14" s="517"/>
      <c r="CZ14" s="517"/>
      <c r="DA14" s="518"/>
      <c r="DB14" s="516" t="s">
        <v>141</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142</v>
      </c>
      <c r="N15" s="504"/>
      <c r="O15" s="504"/>
      <c r="P15" s="504"/>
      <c r="Q15" s="505"/>
      <c r="R15" s="506">
        <v>16150</v>
      </c>
      <c r="S15" s="507"/>
      <c r="T15" s="507"/>
      <c r="U15" s="507"/>
      <c r="V15" s="508"/>
      <c r="W15" s="509" t="s">
        <v>149</v>
      </c>
      <c r="X15" s="405"/>
      <c r="Y15" s="405"/>
      <c r="Z15" s="405"/>
      <c r="AA15" s="405"/>
      <c r="AB15" s="406"/>
      <c r="AC15" s="372">
        <v>525</v>
      </c>
      <c r="AD15" s="373"/>
      <c r="AE15" s="373"/>
      <c r="AF15" s="373"/>
      <c r="AG15" s="374"/>
      <c r="AH15" s="372" t="s">
        <v>141</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2016315</v>
      </c>
      <c r="BO15" s="449"/>
      <c r="BP15" s="449"/>
      <c r="BQ15" s="449"/>
      <c r="BR15" s="449"/>
      <c r="BS15" s="449"/>
      <c r="BT15" s="449"/>
      <c r="BU15" s="450"/>
      <c r="BV15" s="448">
        <v>1957439</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51.4</v>
      </c>
      <c r="AD16" s="500"/>
      <c r="AE16" s="500"/>
      <c r="AF16" s="500"/>
      <c r="AG16" s="501"/>
      <c r="AH16" s="499" t="s">
        <v>132</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4589671</v>
      </c>
      <c r="BO16" s="420"/>
      <c r="BP16" s="420"/>
      <c r="BQ16" s="420"/>
      <c r="BR16" s="420"/>
      <c r="BS16" s="420"/>
      <c r="BT16" s="420"/>
      <c r="BU16" s="421"/>
      <c r="BV16" s="419">
        <v>4667698</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434</v>
      </c>
      <c r="AD17" s="373"/>
      <c r="AE17" s="373"/>
      <c r="AF17" s="373"/>
      <c r="AG17" s="374"/>
      <c r="AH17" s="372" t="s">
        <v>141</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2524375</v>
      </c>
      <c r="BO17" s="420"/>
      <c r="BP17" s="420"/>
      <c r="BQ17" s="420"/>
      <c r="BR17" s="420"/>
      <c r="BS17" s="420"/>
      <c r="BT17" s="420"/>
      <c r="BU17" s="421"/>
      <c r="BV17" s="419">
        <v>2463069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159</v>
      </c>
      <c r="C18" s="470"/>
      <c r="D18" s="470"/>
      <c r="E18" s="471"/>
      <c r="F18" s="471"/>
      <c r="G18" s="471"/>
      <c r="H18" s="471"/>
      <c r="I18" s="471"/>
      <c r="J18" s="471"/>
      <c r="K18" s="471"/>
      <c r="L18" s="472">
        <v>223.14</v>
      </c>
      <c r="M18" s="472"/>
      <c r="N18" s="472"/>
      <c r="O18" s="472"/>
      <c r="P18" s="472"/>
      <c r="Q18" s="472"/>
      <c r="R18" s="473"/>
      <c r="S18" s="473"/>
      <c r="T18" s="473"/>
      <c r="U18" s="473"/>
      <c r="V18" s="474"/>
      <c r="W18" s="490"/>
      <c r="X18" s="491"/>
      <c r="Y18" s="491"/>
      <c r="Z18" s="491"/>
      <c r="AA18" s="491"/>
      <c r="AB18" s="515"/>
      <c r="AC18" s="389">
        <v>42.5</v>
      </c>
      <c r="AD18" s="390"/>
      <c r="AE18" s="390"/>
      <c r="AF18" s="390"/>
      <c r="AG18" s="475"/>
      <c r="AH18" s="389" t="s">
        <v>132</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4012202</v>
      </c>
      <c r="BO18" s="420"/>
      <c r="BP18" s="420"/>
      <c r="BQ18" s="420"/>
      <c r="BR18" s="420"/>
      <c r="BS18" s="420"/>
      <c r="BT18" s="420"/>
      <c r="BU18" s="421"/>
      <c r="BV18" s="419">
        <v>3922000</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161</v>
      </c>
      <c r="C19" s="470"/>
      <c r="D19" s="470"/>
      <c r="E19" s="471"/>
      <c r="F19" s="471"/>
      <c r="G19" s="471"/>
      <c r="H19" s="471"/>
      <c r="I19" s="471"/>
      <c r="J19" s="471"/>
      <c r="K19" s="471"/>
      <c r="L19" s="479">
        <v>9</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10673203</v>
      </c>
      <c r="BO19" s="420"/>
      <c r="BP19" s="420"/>
      <c r="BQ19" s="420"/>
      <c r="BR19" s="420"/>
      <c r="BS19" s="420"/>
      <c r="BT19" s="420"/>
      <c r="BU19" s="421"/>
      <c r="BV19" s="419">
        <v>10893581</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163</v>
      </c>
      <c r="C20" s="470"/>
      <c r="D20" s="470"/>
      <c r="E20" s="471"/>
      <c r="F20" s="471"/>
      <c r="G20" s="471"/>
      <c r="H20" s="471"/>
      <c r="I20" s="471"/>
      <c r="J20" s="471"/>
      <c r="K20" s="471"/>
      <c r="L20" s="479">
        <v>1405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2216612</v>
      </c>
      <c r="BO22" s="449"/>
      <c r="BP22" s="449"/>
      <c r="BQ22" s="449"/>
      <c r="BR22" s="449"/>
      <c r="BS22" s="449"/>
      <c r="BT22" s="449"/>
      <c r="BU22" s="450"/>
      <c r="BV22" s="448">
        <v>2086987</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2179169</v>
      </c>
      <c r="BO23" s="420"/>
      <c r="BP23" s="420"/>
      <c r="BQ23" s="420"/>
      <c r="BR23" s="420"/>
      <c r="BS23" s="420"/>
      <c r="BT23" s="420"/>
      <c r="BU23" s="421"/>
      <c r="BV23" s="419">
        <v>2040079</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173</v>
      </c>
      <c r="F24" s="376"/>
      <c r="G24" s="376"/>
      <c r="H24" s="376"/>
      <c r="I24" s="376"/>
      <c r="J24" s="376"/>
      <c r="K24" s="377"/>
      <c r="L24" s="372">
        <v>1</v>
      </c>
      <c r="M24" s="373"/>
      <c r="N24" s="373"/>
      <c r="O24" s="373"/>
      <c r="P24" s="374"/>
      <c r="Q24" s="372">
        <v>7980</v>
      </c>
      <c r="R24" s="373"/>
      <c r="S24" s="373"/>
      <c r="T24" s="373"/>
      <c r="U24" s="373"/>
      <c r="V24" s="374"/>
      <c r="W24" s="462"/>
      <c r="X24" s="399"/>
      <c r="Y24" s="400"/>
      <c r="Z24" s="375" t="s">
        <v>174</v>
      </c>
      <c r="AA24" s="376"/>
      <c r="AB24" s="376"/>
      <c r="AC24" s="376"/>
      <c r="AD24" s="376"/>
      <c r="AE24" s="376"/>
      <c r="AF24" s="376"/>
      <c r="AG24" s="377"/>
      <c r="AH24" s="372">
        <v>177</v>
      </c>
      <c r="AI24" s="373"/>
      <c r="AJ24" s="373"/>
      <c r="AK24" s="373"/>
      <c r="AL24" s="374"/>
      <c r="AM24" s="372">
        <v>515247</v>
      </c>
      <c r="AN24" s="373"/>
      <c r="AO24" s="373"/>
      <c r="AP24" s="373"/>
      <c r="AQ24" s="373"/>
      <c r="AR24" s="374"/>
      <c r="AS24" s="372">
        <v>2911</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774285</v>
      </c>
      <c r="BO24" s="420"/>
      <c r="BP24" s="420"/>
      <c r="BQ24" s="420"/>
      <c r="BR24" s="420"/>
      <c r="BS24" s="420"/>
      <c r="BT24" s="420"/>
      <c r="BU24" s="421"/>
      <c r="BV24" s="419">
        <v>493211</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176</v>
      </c>
      <c r="F25" s="376"/>
      <c r="G25" s="376"/>
      <c r="H25" s="376"/>
      <c r="I25" s="376"/>
      <c r="J25" s="376"/>
      <c r="K25" s="377"/>
      <c r="L25" s="372">
        <v>2</v>
      </c>
      <c r="M25" s="373"/>
      <c r="N25" s="373"/>
      <c r="O25" s="373"/>
      <c r="P25" s="374"/>
      <c r="Q25" s="372">
        <v>6300</v>
      </c>
      <c r="R25" s="373"/>
      <c r="S25" s="373"/>
      <c r="T25" s="373"/>
      <c r="U25" s="373"/>
      <c r="V25" s="374"/>
      <c r="W25" s="462"/>
      <c r="X25" s="399"/>
      <c r="Y25" s="400"/>
      <c r="Z25" s="375" t="s">
        <v>177</v>
      </c>
      <c r="AA25" s="376"/>
      <c r="AB25" s="376"/>
      <c r="AC25" s="376"/>
      <c r="AD25" s="376"/>
      <c r="AE25" s="376"/>
      <c r="AF25" s="376"/>
      <c r="AG25" s="377"/>
      <c r="AH25" s="372" t="s">
        <v>132</v>
      </c>
      <c r="AI25" s="373"/>
      <c r="AJ25" s="373"/>
      <c r="AK25" s="373"/>
      <c r="AL25" s="374"/>
      <c r="AM25" s="372" t="s">
        <v>141</v>
      </c>
      <c r="AN25" s="373"/>
      <c r="AO25" s="373"/>
      <c r="AP25" s="373"/>
      <c r="AQ25" s="373"/>
      <c r="AR25" s="374"/>
      <c r="AS25" s="372" t="s">
        <v>141</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t="s">
        <v>179</v>
      </c>
      <c r="BO25" s="449"/>
      <c r="BP25" s="449"/>
      <c r="BQ25" s="449"/>
      <c r="BR25" s="449"/>
      <c r="BS25" s="449"/>
      <c r="BT25" s="449"/>
      <c r="BU25" s="450"/>
      <c r="BV25" s="448">
        <v>35199</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180</v>
      </c>
      <c r="F26" s="376"/>
      <c r="G26" s="376"/>
      <c r="H26" s="376"/>
      <c r="I26" s="376"/>
      <c r="J26" s="376"/>
      <c r="K26" s="377"/>
      <c r="L26" s="372">
        <v>1</v>
      </c>
      <c r="M26" s="373"/>
      <c r="N26" s="373"/>
      <c r="O26" s="373"/>
      <c r="P26" s="374"/>
      <c r="Q26" s="372">
        <v>5870</v>
      </c>
      <c r="R26" s="373"/>
      <c r="S26" s="373"/>
      <c r="T26" s="373"/>
      <c r="U26" s="373"/>
      <c r="V26" s="374"/>
      <c r="W26" s="462"/>
      <c r="X26" s="399"/>
      <c r="Y26" s="400"/>
      <c r="Z26" s="375" t="s">
        <v>181</v>
      </c>
      <c r="AA26" s="430"/>
      <c r="AB26" s="430"/>
      <c r="AC26" s="430"/>
      <c r="AD26" s="430"/>
      <c r="AE26" s="430"/>
      <c r="AF26" s="430"/>
      <c r="AG26" s="431"/>
      <c r="AH26" s="372" t="s">
        <v>132</v>
      </c>
      <c r="AI26" s="373"/>
      <c r="AJ26" s="373"/>
      <c r="AK26" s="373"/>
      <c r="AL26" s="374"/>
      <c r="AM26" s="372" t="s">
        <v>141</v>
      </c>
      <c r="AN26" s="373"/>
      <c r="AO26" s="373"/>
      <c r="AP26" s="373"/>
      <c r="AQ26" s="373"/>
      <c r="AR26" s="374"/>
      <c r="AS26" s="372" t="s">
        <v>182</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141</v>
      </c>
      <c r="BO26" s="420"/>
      <c r="BP26" s="420"/>
      <c r="BQ26" s="420"/>
      <c r="BR26" s="420"/>
      <c r="BS26" s="420"/>
      <c r="BT26" s="420"/>
      <c r="BU26" s="421"/>
      <c r="BV26" s="419" t="s">
        <v>141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184</v>
      </c>
      <c r="F27" s="376"/>
      <c r="G27" s="376"/>
      <c r="H27" s="376"/>
      <c r="I27" s="376"/>
      <c r="J27" s="376"/>
      <c r="K27" s="377"/>
      <c r="L27" s="372">
        <v>1</v>
      </c>
      <c r="M27" s="373"/>
      <c r="N27" s="373"/>
      <c r="O27" s="373"/>
      <c r="P27" s="374"/>
      <c r="Q27" s="372">
        <v>3020</v>
      </c>
      <c r="R27" s="373"/>
      <c r="S27" s="373"/>
      <c r="T27" s="373"/>
      <c r="U27" s="373"/>
      <c r="V27" s="374"/>
      <c r="W27" s="462"/>
      <c r="X27" s="399"/>
      <c r="Y27" s="400"/>
      <c r="Z27" s="375" t="s">
        <v>185</v>
      </c>
      <c r="AA27" s="376"/>
      <c r="AB27" s="376"/>
      <c r="AC27" s="376"/>
      <c r="AD27" s="376"/>
      <c r="AE27" s="376"/>
      <c r="AF27" s="376"/>
      <c r="AG27" s="377"/>
      <c r="AH27" s="372">
        <v>1</v>
      </c>
      <c r="AI27" s="373"/>
      <c r="AJ27" s="373"/>
      <c r="AK27" s="373"/>
      <c r="AL27" s="374"/>
      <c r="AM27" s="372" t="s">
        <v>186</v>
      </c>
      <c r="AN27" s="373"/>
      <c r="AO27" s="373"/>
      <c r="AP27" s="373"/>
      <c r="AQ27" s="373"/>
      <c r="AR27" s="374"/>
      <c r="AS27" s="372" t="s">
        <v>187</v>
      </c>
      <c r="AT27" s="373"/>
      <c r="AU27" s="373"/>
      <c r="AV27" s="373"/>
      <c r="AW27" s="373"/>
      <c r="AX27" s="432"/>
      <c r="AY27" s="456" t="s">
        <v>188</v>
      </c>
      <c r="AZ27" s="457"/>
      <c r="BA27" s="457"/>
      <c r="BB27" s="457"/>
      <c r="BC27" s="457"/>
      <c r="BD27" s="457"/>
      <c r="BE27" s="457"/>
      <c r="BF27" s="457"/>
      <c r="BG27" s="457"/>
      <c r="BH27" s="457"/>
      <c r="BI27" s="457"/>
      <c r="BJ27" s="457"/>
      <c r="BK27" s="457"/>
      <c r="BL27" s="457"/>
      <c r="BM27" s="458"/>
      <c r="BN27" s="453">
        <v>491696</v>
      </c>
      <c r="BO27" s="454"/>
      <c r="BP27" s="454"/>
      <c r="BQ27" s="454"/>
      <c r="BR27" s="454"/>
      <c r="BS27" s="454"/>
      <c r="BT27" s="454"/>
      <c r="BU27" s="455"/>
      <c r="BV27" s="453">
        <v>491636</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189</v>
      </c>
      <c r="F28" s="376"/>
      <c r="G28" s="376"/>
      <c r="H28" s="376"/>
      <c r="I28" s="376"/>
      <c r="J28" s="376"/>
      <c r="K28" s="377"/>
      <c r="L28" s="372">
        <v>1</v>
      </c>
      <c r="M28" s="373"/>
      <c r="N28" s="373"/>
      <c r="O28" s="373"/>
      <c r="P28" s="374"/>
      <c r="Q28" s="372">
        <v>2560</v>
      </c>
      <c r="R28" s="373"/>
      <c r="S28" s="373"/>
      <c r="T28" s="373"/>
      <c r="U28" s="373"/>
      <c r="V28" s="374"/>
      <c r="W28" s="462"/>
      <c r="X28" s="399"/>
      <c r="Y28" s="400"/>
      <c r="Z28" s="375" t="s">
        <v>190</v>
      </c>
      <c r="AA28" s="376"/>
      <c r="AB28" s="376"/>
      <c r="AC28" s="376"/>
      <c r="AD28" s="376"/>
      <c r="AE28" s="376"/>
      <c r="AF28" s="376"/>
      <c r="AG28" s="377"/>
      <c r="AH28" s="372" t="s">
        <v>132</v>
      </c>
      <c r="AI28" s="373"/>
      <c r="AJ28" s="373"/>
      <c r="AK28" s="373"/>
      <c r="AL28" s="374"/>
      <c r="AM28" s="372" t="s">
        <v>141</v>
      </c>
      <c r="AN28" s="373"/>
      <c r="AO28" s="373"/>
      <c r="AP28" s="373"/>
      <c r="AQ28" s="373"/>
      <c r="AR28" s="374"/>
      <c r="AS28" s="372" t="s">
        <v>182</v>
      </c>
      <c r="AT28" s="373"/>
      <c r="AU28" s="373"/>
      <c r="AV28" s="373"/>
      <c r="AW28" s="373"/>
      <c r="AX28" s="432"/>
      <c r="AY28" s="436" t="s">
        <v>191</v>
      </c>
      <c r="AZ28" s="437"/>
      <c r="BA28" s="437"/>
      <c r="BB28" s="438"/>
      <c r="BC28" s="445" t="s">
        <v>50</v>
      </c>
      <c r="BD28" s="446"/>
      <c r="BE28" s="446"/>
      <c r="BF28" s="446"/>
      <c r="BG28" s="446"/>
      <c r="BH28" s="446"/>
      <c r="BI28" s="446"/>
      <c r="BJ28" s="446"/>
      <c r="BK28" s="446"/>
      <c r="BL28" s="446"/>
      <c r="BM28" s="447"/>
      <c r="BN28" s="448">
        <v>4214774</v>
      </c>
      <c r="BO28" s="449"/>
      <c r="BP28" s="449"/>
      <c r="BQ28" s="449"/>
      <c r="BR28" s="449"/>
      <c r="BS28" s="449"/>
      <c r="BT28" s="449"/>
      <c r="BU28" s="450"/>
      <c r="BV28" s="448">
        <v>4351815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192</v>
      </c>
      <c r="F29" s="376"/>
      <c r="G29" s="376"/>
      <c r="H29" s="376"/>
      <c r="I29" s="376"/>
      <c r="J29" s="376"/>
      <c r="K29" s="377"/>
      <c r="L29" s="372">
        <v>14</v>
      </c>
      <c r="M29" s="373"/>
      <c r="N29" s="373"/>
      <c r="O29" s="373"/>
      <c r="P29" s="374"/>
      <c r="Q29" s="372">
        <v>2350</v>
      </c>
      <c r="R29" s="373"/>
      <c r="S29" s="373"/>
      <c r="T29" s="373"/>
      <c r="U29" s="373"/>
      <c r="V29" s="374"/>
      <c r="W29" s="463"/>
      <c r="X29" s="464"/>
      <c r="Y29" s="465"/>
      <c r="Z29" s="375" t="s">
        <v>193</v>
      </c>
      <c r="AA29" s="376"/>
      <c r="AB29" s="376"/>
      <c r="AC29" s="376"/>
      <c r="AD29" s="376"/>
      <c r="AE29" s="376"/>
      <c r="AF29" s="376"/>
      <c r="AG29" s="377"/>
      <c r="AH29" s="372">
        <v>178</v>
      </c>
      <c r="AI29" s="373"/>
      <c r="AJ29" s="373"/>
      <c r="AK29" s="373"/>
      <c r="AL29" s="374"/>
      <c r="AM29" s="372">
        <v>519573</v>
      </c>
      <c r="AN29" s="373"/>
      <c r="AO29" s="373"/>
      <c r="AP29" s="373"/>
      <c r="AQ29" s="373"/>
      <c r="AR29" s="374"/>
      <c r="AS29" s="372">
        <v>2919</v>
      </c>
      <c r="AT29" s="373"/>
      <c r="AU29" s="373"/>
      <c r="AV29" s="373"/>
      <c r="AW29" s="373"/>
      <c r="AX29" s="432"/>
      <c r="AY29" s="439"/>
      <c r="AZ29" s="440"/>
      <c r="BA29" s="440"/>
      <c r="BB29" s="441"/>
      <c r="BC29" s="433" t="s">
        <v>194</v>
      </c>
      <c r="BD29" s="434"/>
      <c r="BE29" s="434"/>
      <c r="BF29" s="434"/>
      <c r="BG29" s="434"/>
      <c r="BH29" s="434"/>
      <c r="BI29" s="434"/>
      <c r="BJ29" s="434"/>
      <c r="BK29" s="434"/>
      <c r="BL29" s="434"/>
      <c r="BM29" s="435"/>
      <c r="BN29" s="419">
        <v>566667</v>
      </c>
      <c r="BO29" s="420"/>
      <c r="BP29" s="420"/>
      <c r="BQ29" s="420"/>
      <c r="BR29" s="420"/>
      <c r="BS29" s="420"/>
      <c r="BT29" s="420"/>
      <c r="BU29" s="421"/>
      <c r="BV29" s="419">
        <v>566037</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195</v>
      </c>
      <c r="X30" s="387"/>
      <c r="Y30" s="387"/>
      <c r="Z30" s="387"/>
      <c r="AA30" s="387"/>
      <c r="AB30" s="387"/>
      <c r="AC30" s="387"/>
      <c r="AD30" s="387"/>
      <c r="AE30" s="387"/>
      <c r="AF30" s="387"/>
      <c r="AG30" s="388"/>
      <c r="AH30" s="389">
        <v>94.4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38446508</v>
      </c>
      <c r="BO30" s="454"/>
      <c r="BP30" s="454"/>
      <c r="BQ30" s="454"/>
      <c r="BR30" s="454"/>
      <c r="BS30" s="454"/>
      <c r="BT30" s="454"/>
      <c r="BU30" s="455"/>
      <c r="BV30" s="453">
        <v>37216554</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196</v>
      </c>
      <c r="D32" s="378"/>
      <c r="E32" s="378"/>
      <c r="F32" s="378"/>
      <c r="G32" s="378"/>
      <c r="H32" s="378"/>
      <c r="I32" s="378"/>
      <c r="J32" s="378"/>
      <c r="K32" s="378"/>
      <c r="L32" s="378"/>
      <c r="M32" s="378"/>
      <c r="N32" s="378"/>
      <c r="O32" s="378"/>
      <c r="P32" s="378"/>
      <c r="Q32" s="378"/>
      <c r="R32" s="378"/>
      <c r="S32" s="378"/>
      <c r="U32" s="379" t="s">
        <v>197</v>
      </c>
      <c r="V32" s="379"/>
      <c r="W32" s="379"/>
      <c r="X32" s="379"/>
      <c r="Y32" s="379"/>
      <c r="Z32" s="379"/>
      <c r="AA32" s="379"/>
      <c r="AB32" s="379"/>
      <c r="AC32" s="379"/>
      <c r="AD32" s="379"/>
      <c r="AE32" s="379"/>
      <c r="AF32" s="379"/>
      <c r="AG32" s="379"/>
      <c r="AH32" s="379"/>
      <c r="AI32" s="379"/>
      <c r="AJ32" s="379"/>
      <c r="AK32" s="379"/>
      <c r="AM32" s="379" t="s">
        <v>198</v>
      </c>
      <c r="AN32" s="379"/>
      <c r="AO32" s="379"/>
      <c r="AP32" s="379"/>
      <c r="AQ32" s="379"/>
      <c r="AR32" s="379"/>
      <c r="AS32" s="379"/>
      <c r="AT32" s="379"/>
      <c r="AU32" s="379"/>
      <c r="AV32" s="379"/>
      <c r="AW32" s="379"/>
      <c r="AX32" s="379"/>
      <c r="AY32" s="379"/>
      <c r="AZ32" s="379"/>
      <c r="BA32" s="379"/>
      <c r="BB32" s="379"/>
      <c r="BC32" s="379"/>
      <c r="BE32" s="379" t="s">
        <v>199</v>
      </c>
      <c r="BF32" s="379"/>
      <c r="BG32" s="379"/>
      <c r="BH32" s="379"/>
      <c r="BI32" s="379"/>
      <c r="BJ32" s="379"/>
      <c r="BK32" s="379"/>
      <c r="BL32" s="379"/>
      <c r="BM32" s="379"/>
      <c r="BN32" s="379"/>
      <c r="BO32" s="379"/>
      <c r="BP32" s="379"/>
      <c r="BQ32" s="379"/>
      <c r="BR32" s="379"/>
      <c r="BS32" s="379"/>
      <c r="BT32" s="379"/>
      <c r="BU32" s="379"/>
      <c r="BW32" s="379" t="s">
        <v>200</v>
      </c>
      <c r="BX32" s="379"/>
      <c r="BY32" s="379"/>
      <c r="BZ32" s="379"/>
      <c r="CA32" s="379"/>
      <c r="CB32" s="379"/>
      <c r="CC32" s="379"/>
      <c r="CD32" s="379"/>
      <c r="CE32" s="379"/>
      <c r="CF32" s="379"/>
      <c r="CG32" s="379"/>
      <c r="CH32" s="379"/>
      <c r="CI32" s="379"/>
      <c r="CJ32" s="379"/>
      <c r="CK32" s="379"/>
      <c r="CL32" s="379"/>
      <c r="CM32" s="379"/>
      <c r="CO32" s="379" t="s">
        <v>201</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204</v>
      </c>
      <c r="V33" s="371"/>
      <c r="W33" s="370" t="s">
        <v>205</v>
      </c>
      <c r="X33" s="370"/>
      <c r="Y33" s="370"/>
      <c r="Z33" s="370"/>
      <c r="AA33" s="370"/>
      <c r="AB33" s="370"/>
      <c r="AC33" s="370"/>
      <c r="AD33" s="370"/>
      <c r="AE33" s="370"/>
      <c r="AF33" s="370"/>
      <c r="AG33" s="370"/>
      <c r="AH33" s="370"/>
      <c r="AI33" s="370"/>
      <c r="AJ33" s="370"/>
      <c r="AK33" s="370"/>
      <c r="AL33" s="206"/>
      <c r="AM33" s="371" t="s">
        <v>202</v>
      </c>
      <c r="AN33" s="371"/>
      <c r="AO33" s="370" t="s">
        <v>206</v>
      </c>
      <c r="AP33" s="370"/>
      <c r="AQ33" s="370"/>
      <c r="AR33" s="370"/>
      <c r="AS33" s="370"/>
      <c r="AT33" s="370"/>
      <c r="AU33" s="370"/>
      <c r="AV33" s="370"/>
      <c r="AW33" s="370"/>
      <c r="AX33" s="370"/>
      <c r="AY33" s="370"/>
      <c r="AZ33" s="370"/>
      <c r="BA33" s="370"/>
      <c r="BB33" s="370"/>
      <c r="BC33" s="370"/>
      <c r="BD33" s="207"/>
      <c r="BE33" s="370" t="s">
        <v>207</v>
      </c>
      <c r="BF33" s="370"/>
      <c r="BG33" s="370" t="s">
        <v>208</v>
      </c>
      <c r="BH33" s="370"/>
      <c r="BI33" s="370"/>
      <c r="BJ33" s="370"/>
      <c r="BK33" s="370"/>
      <c r="BL33" s="370"/>
      <c r="BM33" s="370"/>
      <c r="BN33" s="370"/>
      <c r="BO33" s="370"/>
      <c r="BP33" s="370"/>
      <c r="BQ33" s="370"/>
      <c r="BR33" s="370"/>
      <c r="BS33" s="370"/>
      <c r="BT33" s="370"/>
      <c r="BU33" s="370"/>
      <c r="BV33" s="207"/>
      <c r="BW33" s="371" t="s">
        <v>207</v>
      </c>
      <c r="BX33" s="371"/>
      <c r="BY33" s="370" t="s">
        <v>209</v>
      </c>
      <c r="BZ33" s="370"/>
      <c r="CA33" s="370"/>
      <c r="CB33" s="370"/>
      <c r="CC33" s="370"/>
      <c r="CD33" s="370"/>
      <c r="CE33" s="370"/>
      <c r="CF33" s="370"/>
      <c r="CG33" s="370"/>
      <c r="CH33" s="370"/>
      <c r="CI33" s="370"/>
      <c r="CJ33" s="370"/>
      <c r="CK33" s="370"/>
      <c r="CL33" s="370"/>
      <c r="CM33" s="370"/>
      <c r="CN33" s="206"/>
      <c r="CO33" s="371" t="s">
        <v>204</v>
      </c>
      <c r="CP33" s="371"/>
      <c r="CQ33" s="370" t="s">
        <v>210</v>
      </c>
      <c r="CR33" s="370"/>
      <c r="CS33" s="370"/>
      <c r="CT33" s="370"/>
      <c r="CU33" s="370"/>
      <c r="CV33" s="370"/>
      <c r="CW33" s="370"/>
      <c r="CX33" s="370"/>
      <c r="CY33" s="370"/>
      <c r="CZ33" s="370"/>
      <c r="DA33" s="370"/>
      <c r="DB33" s="370"/>
      <c r="DC33" s="370"/>
      <c r="DD33" s="370"/>
      <c r="DE33" s="370"/>
      <c r="DF33" s="206"/>
      <c r="DG33" s="369" t="s">
        <v>211</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国民健康保険事業</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IF('各会計、関係団体の財政状況及び健全化判断比率'!B32="","",'各会計、関係団体の財政状況及び健全化判断比率'!B32)</f>
        <v>上水道事業</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IF('各会計、関係団体の財政状況及び健全化判断比率'!B33="","",'各会計、関係団体の財政状況及び健全化判断比率'!B33)</f>
        <v>公共下水道事業</v>
      </c>
      <c r="BH34" s="368"/>
      <c r="BI34" s="368"/>
      <c r="BJ34" s="368"/>
      <c r="BK34" s="368"/>
      <c r="BL34" s="368"/>
      <c r="BM34" s="368"/>
      <c r="BN34" s="368"/>
      <c r="BO34" s="368"/>
      <c r="BP34" s="368"/>
      <c r="BQ34" s="368"/>
      <c r="BR34" s="368"/>
      <c r="BS34" s="368"/>
      <c r="BT34" s="368"/>
      <c r="BU34" s="368"/>
      <c r="BV34" s="181"/>
      <c r="BW34" s="367">
        <f>IF(BY34="","",MAX(C34:D43,U34:V43,AM34:AN43,BE34:BF43)+1)</f>
        <v>12</v>
      </c>
      <c r="BX34" s="367"/>
      <c r="BY34" s="368" t="str">
        <f>IF('各会計、関係団体の財政状況及び健全化判断比率'!B68="","",'各会計、関係団体の財政状況及び健全化判断比率'!B68)</f>
        <v>福島県後期高齢者医療広域連合一般会計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文化及びスポーツ振興育成事業</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国民健康保険直営診療施設事業</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9</v>
      </c>
      <c r="BF35" s="367"/>
      <c r="BG35" s="368" t="str">
        <f>IF('各会計、関係団体の財政状況及び健全化判断比率'!B34="","",'各会計、関係団体の財政状況及び健全化判断比率'!B34)</f>
        <v>農業集落排水事業</v>
      </c>
      <c r="BH35" s="368"/>
      <c r="BI35" s="368"/>
      <c r="BJ35" s="368"/>
      <c r="BK35" s="368"/>
      <c r="BL35" s="368"/>
      <c r="BM35" s="368"/>
      <c r="BN35" s="368"/>
      <c r="BO35" s="368"/>
      <c r="BP35" s="368"/>
      <c r="BQ35" s="368"/>
      <c r="BR35" s="368"/>
      <c r="BS35" s="368"/>
      <c r="BT35" s="368"/>
      <c r="BU35" s="368"/>
      <c r="BV35" s="181"/>
      <c r="BW35" s="367">
        <f t="shared" ref="BW35:BW43" si="2">IF(BY35="","",BW34+1)</f>
        <v>13</v>
      </c>
      <c r="BX35" s="367"/>
      <c r="BY35" s="368" t="str">
        <f>IF('各会計、関係団体の財政状況及び健全化判断比率'!B69="","",'各会計、関係団体の財政状況及び健全化判断比率'!B69)</f>
        <v>福島県後期高齢者医療広域連合後期高齢者医療特別会計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介護保険事業</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10</v>
      </c>
      <c r="BF36" s="367"/>
      <c r="BG36" s="368" t="str">
        <f>IF('各会計、関係団体の財政状況及び健全化判断比率'!B35="","",'各会計、関係団体の財政状況及び健全化判断比率'!B35)</f>
        <v>宅地造成事業</v>
      </c>
      <c r="BH36" s="368"/>
      <c r="BI36" s="368"/>
      <c r="BJ36" s="368"/>
      <c r="BK36" s="368"/>
      <c r="BL36" s="368"/>
      <c r="BM36" s="368"/>
      <c r="BN36" s="368"/>
      <c r="BO36" s="368"/>
      <c r="BP36" s="368"/>
      <c r="BQ36" s="368"/>
      <c r="BR36" s="368"/>
      <c r="BS36" s="368"/>
      <c r="BT36" s="368"/>
      <c r="BU36" s="368"/>
      <c r="BV36" s="181"/>
      <c r="BW36" s="367">
        <f t="shared" si="2"/>
        <v>14</v>
      </c>
      <c r="BX36" s="367"/>
      <c r="BY36" s="368" t="str">
        <f>IF('各会計、関係団体の財政状況及び健全化判断比率'!B70="","",'各会計、関係団体の財政状況及び健全化判断比率'!B70)</f>
        <v>福島県市町村総合事務組合一般会計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後期高齢者医療事業</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f t="shared" si="1"/>
        <v>11</v>
      </c>
      <c r="BF37" s="367"/>
      <c r="BG37" s="368" t="str">
        <f>IF('各会計、関係団体の財政状況及び健全化判断比率'!B36="","",'各会計、関係団体の財政状況及び健全化判断比率'!B36)</f>
        <v>工業団地造成事業</v>
      </c>
      <c r="BH37" s="368"/>
      <c r="BI37" s="368"/>
      <c r="BJ37" s="368"/>
      <c r="BK37" s="368"/>
      <c r="BL37" s="368"/>
      <c r="BM37" s="368"/>
      <c r="BN37" s="368"/>
      <c r="BO37" s="368"/>
      <c r="BP37" s="368"/>
      <c r="BQ37" s="368"/>
      <c r="BR37" s="368"/>
      <c r="BS37" s="368"/>
      <c r="BT37" s="368"/>
      <c r="BU37" s="368"/>
      <c r="BV37" s="181"/>
      <c r="BW37" s="367">
        <f t="shared" si="2"/>
        <v>15</v>
      </c>
      <c r="BX37" s="367"/>
      <c r="BY37" s="368" t="str">
        <f>IF('各会計、関係団体の財政状況及び健全化判断比率'!B71="","",'各会計、関係団体の財政状況及び健全化判断比率'!B71)</f>
        <v>福島県市町村総合事務組合消防補償等特別会計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16</v>
      </c>
      <c r="BX38" s="367"/>
      <c r="BY38" s="368" t="str">
        <f>IF('各会計、関係団体の財政状況及び健全化判断比率'!B72="","",'各会計、関係団体の財政状況及び健全化判断比率'!B72)</f>
        <v>福島県市町村総合事務組合消防賞じゅつ金特別会計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17</v>
      </c>
      <c r="BX39" s="367"/>
      <c r="BY39" s="368" t="str">
        <f>IF('各会計、関係団体の財政状況及び健全化判断比率'!B73="","",'各会計、関係団体の財政状況及び健全化判断比率'!B73)</f>
        <v>福島県市町村総合事務組合非常勤職員公務災害補償特別会計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18</v>
      </c>
      <c r="BX40" s="367"/>
      <c r="BY40" s="368" t="str">
        <f>IF('各会計、関係団体の財政状況及び健全化判断比率'!B74="","",'各会計、関係団体の財政状況及び健全化判断比率'!B74)</f>
        <v>福島県市町村総合事務組合自治会館管理特別会計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19</v>
      </c>
      <c r="BX41" s="367"/>
      <c r="BY41" s="368" t="str">
        <f>IF('各会計、関係団体の財政状況及び健全化判断比率'!B75="","",'各会計、関係団体の財政状況及び健全化判断比率'!B75)</f>
        <v>双葉地方広域市町村圏組合一般会計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20</v>
      </c>
      <c r="BX42" s="367"/>
      <c r="BY42" s="368" t="str">
        <f>IF('各会計、関係団体の財政状況及び健全化判断比率'!B76="","",'各会計、関係団体の財政状況及び健全化判断比率'!B76)</f>
        <v>双葉地方広域市町村圏組合下水道事業特別会計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212</v>
      </c>
      <c r="E46" s="364" t="s">
        <v>213</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214</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215</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216</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217</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218</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219</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220</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ersmPYEbA3zYAZzLohU5OA3HymIO4rEN+tnD4TIA48jI3U3lp0buS8vYE6HVVr1M+iPHKIT0Fi7FXU2+xESDlg==" saltValue="1Hze0z2lAzpJ0bVNkbDuX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election activeCell="N32" sqref="N3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577</v>
      </c>
      <c r="G33" s="29" t="s">
        <v>578</v>
      </c>
      <c r="H33" s="29" t="s">
        <v>579</v>
      </c>
      <c r="I33" s="29" t="s">
        <v>580</v>
      </c>
      <c r="J33" s="30" t="s">
        <v>581</v>
      </c>
      <c r="K33" s="22"/>
      <c r="L33" s="22"/>
      <c r="M33" s="22"/>
      <c r="N33" s="22"/>
      <c r="O33" s="22"/>
      <c r="P33" s="22"/>
    </row>
    <row r="34" spans="1:16" ht="39" customHeight="1" x14ac:dyDescent="0.15">
      <c r="A34" s="22"/>
      <c r="B34" s="31"/>
      <c r="C34" s="1151" t="s">
        <v>583</v>
      </c>
      <c r="D34" s="1151"/>
      <c r="E34" s="1152"/>
      <c r="F34" s="32">
        <v>16.75</v>
      </c>
      <c r="G34" s="33">
        <v>22.24</v>
      </c>
      <c r="H34" s="33">
        <v>4.05</v>
      </c>
      <c r="I34" s="33">
        <v>11.47</v>
      </c>
      <c r="J34" s="34">
        <v>15.9</v>
      </c>
      <c r="K34" s="22"/>
      <c r="L34" s="22"/>
      <c r="M34" s="22"/>
      <c r="N34" s="22"/>
      <c r="O34" s="22"/>
      <c r="P34" s="22"/>
    </row>
    <row r="35" spans="1:16" ht="39" customHeight="1" x14ac:dyDescent="0.15">
      <c r="A35" s="22"/>
      <c r="B35" s="35"/>
      <c r="C35" s="1145" t="s">
        <v>584</v>
      </c>
      <c r="D35" s="1146"/>
      <c r="E35" s="1147"/>
      <c r="F35" s="36">
        <v>13.06</v>
      </c>
      <c r="G35" s="37">
        <v>13.52</v>
      </c>
      <c r="H35" s="37">
        <v>19.73</v>
      </c>
      <c r="I35" s="37">
        <v>13.83</v>
      </c>
      <c r="J35" s="38">
        <v>13.78</v>
      </c>
      <c r="K35" s="22"/>
      <c r="L35" s="22"/>
      <c r="M35" s="22"/>
      <c r="N35" s="22"/>
      <c r="O35" s="22"/>
      <c r="P35" s="22"/>
    </row>
    <row r="36" spans="1:16" ht="39" customHeight="1" x14ac:dyDescent="0.15">
      <c r="A36" s="22"/>
      <c r="B36" s="35"/>
      <c r="C36" s="1145" t="s">
        <v>585</v>
      </c>
      <c r="D36" s="1146"/>
      <c r="E36" s="1147"/>
      <c r="F36" s="36">
        <v>6.2</v>
      </c>
      <c r="G36" s="37">
        <v>6.12</v>
      </c>
      <c r="H36" s="37">
        <v>5.54</v>
      </c>
      <c r="I36" s="37">
        <v>2.34</v>
      </c>
      <c r="J36" s="38">
        <v>4.28</v>
      </c>
      <c r="K36" s="22"/>
      <c r="L36" s="22"/>
      <c r="M36" s="22"/>
      <c r="N36" s="22"/>
      <c r="O36" s="22"/>
      <c r="P36" s="22"/>
    </row>
    <row r="37" spans="1:16" ht="39" customHeight="1" x14ac:dyDescent="0.15">
      <c r="A37" s="22"/>
      <c r="B37" s="35"/>
      <c r="C37" s="1145" t="s">
        <v>586</v>
      </c>
      <c r="D37" s="1146"/>
      <c r="E37" s="1147"/>
      <c r="F37" s="36">
        <v>4.9000000000000004</v>
      </c>
      <c r="G37" s="37">
        <v>4.87</v>
      </c>
      <c r="H37" s="37">
        <v>4.47</v>
      </c>
      <c r="I37" s="37">
        <v>2.62</v>
      </c>
      <c r="J37" s="38">
        <v>2.44</v>
      </c>
      <c r="K37" s="22"/>
      <c r="L37" s="22"/>
      <c r="M37" s="22"/>
      <c r="N37" s="22"/>
      <c r="O37" s="22"/>
      <c r="P37" s="22"/>
    </row>
    <row r="38" spans="1:16" ht="39" customHeight="1" x14ac:dyDescent="0.15">
      <c r="A38" s="22"/>
      <c r="B38" s="35"/>
      <c r="C38" s="1145" t="s">
        <v>587</v>
      </c>
      <c r="D38" s="1146"/>
      <c r="E38" s="1147"/>
      <c r="F38" s="36">
        <v>1.02</v>
      </c>
      <c r="G38" s="37">
        <v>1.01</v>
      </c>
      <c r="H38" s="37">
        <v>0.99</v>
      </c>
      <c r="I38" s="37">
        <v>0.9</v>
      </c>
      <c r="J38" s="38">
        <v>0.95</v>
      </c>
      <c r="K38" s="22"/>
      <c r="L38" s="22"/>
      <c r="M38" s="22"/>
      <c r="N38" s="22"/>
      <c r="O38" s="22"/>
      <c r="P38" s="22"/>
    </row>
    <row r="39" spans="1:16" ht="39" customHeight="1" x14ac:dyDescent="0.15">
      <c r="A39" s="22"/>
      <c r="B39" s="35"/>
      <c r="C39" s="1145" t="s">
        <v>588</v>
      </c>
      <c r="D39" s="1146"/>
      <c r="E39" s="1147"/>
      <c r="F39" s="36">
        <v>0.6</v>
      </c>
      <c r="G39" s="37">
        <v>0.83</v>
      </c>
      <c r="H39" s="37">
        <v>1.44</v>
      </c>
      <c r="I39" s="37">
        <v>0.92</v>
      </c>
      <c r="J39" s="38">
        <v>0.71</v>
      </c>
      <c r="K39" s="22"/>
      <c r="L39" s="22"/>
      <c r="M39" s="22"/>
      <c r="N39" s="22"/>
      <c r="O39" s="22"/>
      <c r="P39" s="22"/>
    </row>
    <row r="40" spans="1:16" ht="39" customHeight="1" x14ac:dyDescent="0.15">
      <c r="A40" s="22"/>
      <c r="B40" s="35"/>
      <c r="C40" s="1145" t="s">
        <v>589</v>
      </c>
      <c r="D40" s="1146"/>
      <c r="E40" s="1147"/>
      <c r="F40" s="36">
        <v>0.72</v>
      </c>
      <c r="G40" s="37">
        <v>0.53</v>
      </c>
      <c r="H40" s="37">
        <v>0.41</v>
      </c>
      <c r="I40" s="37">
        <v>0.3</v>
      </c>
      <c r="J40" s="38">
        <v>0.64</v>
      </c>
      <c r="K40" s="22"/>
      <c r="L40" s="22"/>
      <c r="M40" s="22"/>
      <c r="N40" s="22"/>
      <c r="O40" s="22"/>
      <c r="P40" s="22"/>
    </row>
    <row r="41" spans="1:16" ht="39" customHeight="1" x14ac:dyDescent="0.15">
      <c r="A41" s="22"/>
      <c r="B41" s="35"/>
      <c r="C41" s="1145" t="s">
        <v>590</v>
      </c>
      <c r="D41" s="1146"/>
      <c r="E41" s="1147"/>
      <c r="F41" s="36">
        <v>0.24</v>
      </c>
      <c r="G41" s="37">
        <v>0.28000000000000003</v>
      </c>
      <c r="H41" s="37">
        <v>0.32</v>
      </c>
      <c r="I41" s="37">
        <v>0.34</v>
      </c>
      <c r="J41" s="38">
        <v>0.36</v>
      </c>
      <c r="K41" s="22"/>
      <c r="L41" s="22"/>
      <c r="M41" s="22"/>
      <c r="N41" s="22"/>
      <c r="O41" s="22"/>
      <c r="P41" s="22"/>
    </row>
    <row r="42" spans="1:16" ht="39" customHeight="1" x14ac:dyDescent="0.15">
      <c r="A42" s="22"/>
      <c r="B42" s="39"/>
      <c r="C42" s="1145" t="s">
        <v>591</v>
      </c>
      <c r="D42" s="1146"/>
      <c r="E42" s="1147"/>
      <c r="F42" s="36" t="s">
        <v>535</v>
      </c>
      <c r="G42" s="37" t="s">
        <v>535</v>
      </c>
      <c r="H42" s="37" t="s">
        <v>535</v>
      </c>
      <c r="I42" s="37" t="s">
        <v>535</v>
      </c>
      <c r="J42" s="38" t="s">
        <v>535</v>
      </c>
      <c r="K42" s="22"/>
      <c r="L42" s="22"/>
      <c r="M42" s="22"/>
      <c r="N42" s="22"/>
      <c r="O42" s="22"/>
      <c r="P42" s="22"/>
    </row>
    <row r="43" spans="1:16" ht="39" customHeight="1" thickBot="1" x14ac:dyDescent="0.2">
      <c r="A43" s="22"/>
      <c r="B43" s="40"/>
      <c r="C43" s="1148" t="s">
        <v>592</v>
      </c>
      <c r="D43" s="1149"/>
      <c r="E43" s="1150"/>
      <c r="F43" s="41">
        <v>0.41</v>
      </c>
      <c r="G43" s="42">
        <v>0.4</v>
      </c>
      <c r="H43" s="42">
        <v>0.38</v>
      </c>
      <c r="I43" s="42">
        <v>0.3</v>
      </c>
      <c r="J43" s="43">
        <v>0.36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58Om9KFN6Y6GikEP10CJ5YGwfiQdUo+NhiKSh/4dW9cYCD0cHWj1uSjPaPs7jPfIdKUFI1AA7GonfezHC/T/nw==" saltValue="tydMShljLiLxUomZbNcw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election activeCell="S63" sqref="S6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577</v>
      </c>
      <c r="L44" s="56" t="s">
        <v>578</v>
      </c>
      <c r="M44" s="56" t="s">
        <v>579</v>
      </c>
      <c r="N44" s="56" t="s">
        <v>580</v>
      </c>
      <c r="O44" s="57" t="s">
        <v>581</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483</v>
      </c>
      <c r="L45" s="60">
        <v>417</v>
      </c>
      <c r="M45" s="60">
        <v>331</v>
      </c>
      <c r="N45" s="60">
        <v>302</v>
      </c>
      <c r="O45" s="61">
        <v>259</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535</v>
      </c>
      <c r="L46" s="64" t="s">
        <v>535</v>
      </c>
      <c r="M46" s="64" t="s">
        <v>535</v>
      </c>
      <c r="N46" s="64" t="s">
        <v>535</v>
      </c>
      <c r="O46" s="65" t="s">
        <v>535</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535</v>
      </c>
      <c r="L47" s="64" t="s">
        <v>535</v>
      </c>
      <c r="M47" s="64" t="s">
        <v>535</v>
      </c>
      <c r="N47" s="64" t="s">
        <v>535</v>
      </c>
      <c r="O47" s="65" t="s">
        <v>535</v>
      </c>
      <c r="P47" s="48"/>
      <c r="Q47" s="48"/>
      <c r="R47" s="48"/>
      <c r="S47" s="48"/>
      <c r="T47" s="48"/>
      <c r="U47" s="48"/>
    </row>
    <row r="48" spans="1:21" ht="30.75" customHeight="1" x14ac:dyDescent="0.15">
      <c r="A48" s="48"/>
      <c r="B48" s="1178"/>
      <c r="C48" s="1179"/>
      <c r="D48" s="62"/>
      <c r="E48" s="1155" t="s">
        <v>15</v>
      </c>
      <c r="F48" s="1155"/>
      <c r="G48" s="1155"/>
      <c r="H48" s="1155"/>
      <c r="I48" s="1155"/>
      <c r="J48" s="1156"/>
      <c r="K48" s="63">
        <v>331</v>
      </c>
      <c r="L48" s="64">
        <v>322</v>
      </c>
      <c r="M48" s="64">
        <v>318</v>
      </c>
      <c r="N48" s="64">
        <v>303</v>
      </c>
      <c r="O48" s="65">
        <v>267</v>
      </c>
      <c r="P48" s="48"/>
      <c r="Q48" s="48"/>
      <c r="R48" s="48"/>
      <c r="S48" s="48"/>
      <c r="T48" s="48"/>
      <c r="U48" s="48"/>
    </row>
    <row r="49" spans="1:21" ht="30.75" customHeight="1" x14ac:dyDescent="0.15">
      <c r="A49" s="48"/>
      <c r="B49" s="1178"/>
      <c r="C49" s="1179"/>
      <c r="D49" s="62"/>
      <c r="E49" s="1155" t="s">
        <v>16</v>
      </c>
      <c r="F49" s="1155"/>
      <c r="G49" s="1155"/>
      <c r="H49" s="1155"/>
      <c r="I49" s="1155"/>
      <c r="J49" s="1156"/>
      <c r="K49" s="63">
        <v>28</v>
      </c>
      <c r="L49" s="64">
        <v>27</v>
      </c>
      <c r="M49" s="64">
        <v>22</v>
      </c>
      <c r="N49" s="64">
        <v>21</v>
      </c>
      <c r="O49" s="65">
        <v>19</v>
      </c>
      <c r="P49" s="48"/>
      <c r="Q49" s="48"/>
      <c r="R49" s="48"/>
      <c r="S49" s="48"/>
      <c r="T49" s="48"/>
      <c r="U49" s="48"/>
    </row>
    <row r="50" spans="1:21" ht="30.75" customHeight="1" x14ac:dyDescent="0.15">
      <c r="A50" s="48"/>
      <c r="B50" s="1178"/>
      <c r="C50" s="1179"/>
      <c r="D50" s="62"/>
      <c r="E50" s="1155" t="s">
        <v>17</v>
      </c>
      <c r="F50" s="1155"/>
      <c r="G50" s="1155"/>
      <c r="H50" s="1155"/>
      <c r="I50" s="1155"/>
      <c r="J50" s="1156"/>
      <c r="K50" s="63">
        <v>37</v>
      </c>
      <c r="L50" s="64">
        <v>37</v>
      </c>
      <c r="M50" s="64">
        <v>35</v>
      </c>
      <c r="N50" s="64">
        <v>34</v>
      </c>
      <c r="O50" s="65">
        <v>18</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535</v>
      </c>
      <c r="L51" s="64" t="s">
        <v>535</v>
      </c>
      <c r="M51" s="64" t="s">
        <v>535</v>
      </c>
      <c r="N51" s="64" t="s">
        <v>535</v>
      </c>
      <c r="O51" s="65" t="s">
        <v>535</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581</v>
      </c>
      <c r="L52" s="64">
        <v>561</v>
      </c>
      <c r="M52" s="64">
        <v>528</v>
      </c>
      <c r="N52" s="64">
        <v>510</v>
      </c>
      <c r="O52" s="65">
        <v>487</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298</v>
      </c>
      <c r="L53" s="69">
        <v>242</v>
      </c>
      <c r="M53" s="69">
        <v>178</v>
      </c>
      <c r="N53" s="69">
        <v>150</v>
      </c>
      <c r="O53" s="70">
        <v>76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593</v>
      </c>
      <c r="P56" s="48"/>
      <c r="Q56" s="48"/>
      <c r="R56" s="48"/>
      <c r="S56" s="48"/>
      <c r="T56" s="48"/>
      <c r="U56" s="48"/>
    </row>
    <row r="57" spans="1:21" ht="31.5" customHeight="1" thickBot="1" x14ac:dyDescent="0.2">
      <c r="A57" s="48"/>
      <c r="B57" s="76"/>
      <c r="C57" s="77"/>
      <c r="D57" s="77"/>
      <c r="E57" s="78"/>
      <c r="F57" s="78"/>
      <c r="G57" s="78"/>
      <c r="H57" s="78"/>
      <c r="I57" s="78"/>
      <c r="J57" s="79" t="s">
        <v>2</v>
      </c>
      <c r="K57" s="80" t="s">
        <v>594</v>
      </c>
      <c r="L57" s="81" t="s">
        <v>595</v>
      </c>
      <c r="M57" s="81" t="s">
        <v>596</v>
      </c>
      <c r="N57" s="81" t="s">
        <v>597</v>
      </c>
      <c r="O57" s="82" t="s">
        <v>598</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oYW4T7yzefp+1j5AG3j4bR0VfPYG9o/xwcrWEbT/3jYTbHK/9QUU74SA1QGR5um2NJYNpWZhmnysFed4fDOtKA==" saltValue="xy3rJy9FUAgGEpVhLGxTG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577</v>
      </c>
      <c r="J40" s="103" t="s">
        <v>578</v>
      </c>
      <c r="K40" s="103" t="s">
        <v>579</v>
      </c>
      <c r="L40" s="103" t="s">
        <v>580</v>
      </c>
      <c r="M40" s="104" t="s">
        <v>581</v>
      </c>
    </row>
    <row r="41" spans="2:13" ht="27.75" customHeight="1" x14ac:dyDescent="0.15">
      <c r="B41" s="1196" t="s">
        <v>32</v>
      </c>
      <c r="C41" s="1197"/>
      <c r="D41" s="105"/>
      <c r="E41" s="1198" t="s">
        <v>33</v>
      </c>
      <c r="F41" s="1198"/>
      <c r="G41" s="1198"/>
      <c r="H41" s="1199"/>
      <c r="I41" s="355">
        <v>2720</v>
      </c>
      <c r="J41" s="356">
        <v>2325</v>
      </c>
      <c r="K41" s="356">
        <v>2256</v>
      </c>
      <c r="L41" s="356">
        <v>2080</v>
      </c>
      <c r="M41" s="357">
        <v>2209</v>
      </c>
    </row>
    <row r="42" spans="2:13" ht="27.75" customHeight="1" x14ac:dyDescent="0.15">
      <c r="B42" s="1186"/>
      <c r="C42" s="1187"/>
      <c r="D42" s="106"/>
      <c r="E42" s="1190" t="s">
        <v>34</v>
      </c>
      <c r="F42" s="1190"/>
      <c r="G42" s="1190"/>
      <c r="H42" s="1191"/>
      <c r="I42" s="358">
        <v>177</v>
      </c>
      <c r="J42" s="359">
        <v>151</v>
      </c>
      <c r="K42" s="359">
        <v>124</v>
      </c>
      <c r="L42" s="359">
        <v>35</v>
      </c>
      <c r="M42" s="360" t="s">
        <v>535</v>
      </c>
    </row>
    <row r="43" spans="2:13" ht="27.75" customHeight="1" x14ac:dyDescent="0.15">
      <c r="B43" s="1186"/>
      <c r="C43" s="1187"/>
      <c r="D43" s="106"/>
      <c r="E43" s="1190" t="s">
        <v>35</v>
      </c>
      <c r="F43" s="1190"/>
      <c r="G43" s="1190"/>
      <c r="H43" s="1191"/>
      <c r="I43" s="358">
        <v>2410</v>
      </c>
      <c r="J43" s="359">
        <v>2173</v>
      </c>
      <c r="K43" s="359">
        <v>1905</v>
      </c>
      <c r="L43" s="359">
        <v>1797</v>
      </c>
      <c r="M43" s="360">
        <v>1663</v>
      </c>
    </row>
    <row r="44" spans="2:13" ht="27.75" customHeight="1" x14ac:dyDescent="0.15">
      <c r="B44" s="1186"/>
      <c r="C44" s="1187"/>
      <c r="D44" s="106"/>
      <c r="E44" s="1190" t="s">
        <v>36</v>
      </c>
      <c r="F44" s="1190"/>
      <c r="G44" s="1190"/>
      <c r="H44" s="1191"/>
      <c r="I44" s="358">
        <v>261</v>
      </c>
      <c r="J44" s="359">
        <v>223</v>
      </c>
      <c r="K44" s="359">
        <v>189</v>
      </c>
      <c r="L44" s="359">
        <v>155</v>
      </c>
      <c r="M44" s="360">
        <v>121</v>
      </c>
    </row>
    <row r="45" spans="2:13" ht="27.75" customHeight="1" x14ac:dyDescent="0.15">
      <c r="B45" s="1186"/>
      <c r="C45" s="1187"/>
      <c r="D45" s="106"/>
      <c r="E45" s="1190" t="s">
        <v>37</v>
      </c>
      <c r="F45" s="1190"/>
      <c r="G45" s="1190"/>
      <c r="H45" s="1191"/>
      <c r="I45" s="358">
        <v>931</v>
      </c>
      <c r="J45" s="359">
        <v>741</v>
      </c>
      <c r="K45" s="359">
        <v>701</v>
      </c>
      <c r="L45" s="359">
        <v>477</v>
      </c>
      <c r="M45" s="360">
        <v>545</v>
      </c>
    </row>
    <row r="46" spans="2:13" ht="27.75" customHeight="1" x14ac:dyDescent="0.15">
      <c r="B46" s="1186"/>
      <c r="C46" s="1187"/>
      <c r="D46" s="107"/>
      <c r="E46" s="1190" t="s">
        <v>38</v>
      </c>
      <c r="F46" s="1190"/>
      <c r="G46" s="1190"/>
      <c r="H46" s="1191"/>
      <c r="I46" s="358" t="s">
        <v>535</v>
      </c>
      <c r="J46" s="359" t="s">
        <v>535</v>
      </c>
      <c r="K46" s="359" t="s">
        <v>535</v>
      </c>
      <c r="L46" s="359" t="s">
        <v>535</v>
      </c>
      <c r="M46" s="360" t="s">
        <v>535</v>
      </c>
    </row>
    <row r="47" spans="2:13" ht="27.75" customHeight="1" x14ac:dyDescent="0.15">
      <c r="B47" s="1186"/>
      <c r="C47" s="1187"/>
      <c r="D47" s="108"/>
      <c r="E47" s="1200" t="s">
        <v>39</v>
      </c>
      <c r="F47" s="1201"/>
      <c r="G47" s="1201"/>
      <c r="H47" s="1202"/>
      <c r="I47" s="358" t="s">
        <v>535</v>
      </c>
      <c r="J47" s="359" t="s">
        <v>535</v>
      </c>
      <c r="K47" s="359" t="s">
        <v>535</v>
      </c>
      <c r="L47" s="359" t="s">
        <v>535</v>
      </c>
      <c r="M47" s="360" t="s">
        <v>535</v>
      </c>
    </row>
    <row r="48" spans="2:13" ht="27.75" customHeight="1" x14ac:dyDescent="0.15">
      <c r="B48" s="1186"/>
      <c r="C48" s="1187"/>
      <c r="D48" s="106"/>
      <c r="E48" s="1190" t="s">
        <v>40</v>
      </c>
      <c r="F48" s="1190"/>
      <c r="G48" s="1190"/>
      <c r="H48" s="1191"/>
      <c r="I48" s="358" t="s">
        <v>535</v>
      </c>
      <c r="J48" s="359" t="s">
        <v>535</v>
      </c>
      <c r="K48" s="359" t="s">
        <v>535</v>
      </c>
      <c r="L48" s="359" t="s">
        <v>535</v>
      </c>
      <c r="M48" s="360" t="s">
        <v>535</v>
      </c>
    </row>
    <row r="49" spans="2:13" ht="27.75" customHeight="1" x14ac:dyDescent="0.15">
      <c r="B49" s="1188"/>
      <c r="C49" s="1189"/>
      <c r="D49" s="106"/>
      <c r="E49" s="1190" t="s">
        <v>41</v>
      </c>
      <c r="F49" s="1190"/>
      <c r="G49" s="1190"/>
      <c r="H49" s="1191"/>
      <c r="I49" s="358" t="s">
        <v>535</v>
      </c>
      <c r="J49" s="359" t="s">
        <v>535</v>
      </c>
      <c r="K49" s="359" t="s">
        <v>535</v>
      </c>
      <c r="L49" s="359" t="s">
        <v>535</v>
      </c>
      <c r="M49" s="360" t="s">
        <v>535</v>
      </c>
    </row>
    <row r="50" spans="2:13" ht="27.75" customHeight="1" x14ac:dyDescent="0.15">
      <c r="B50" s="1184" t="s">
        <v>42</v>
      </c>
      <c r="C50" s="1185"/>
      <c r="D50" s="109"/>
      <c r="E50" s="1190" t="s">
        <v>43</v>
      </c>
      <c r="F50" s="1190"/>
      <c r="G50" s="1190"/>
      <c r="H50" s="1191"/>
      <c r="I50" s="358">
        <v>20381</v>
      </c>
      <c r="J50" s="359">
        <v>23457</v>
      </c>
      <c r="K50" s="359">
        <v>22810</v>
      </c>
      <c r="L50" s="359">
        <v>29567</v>
      </c>
      <c r="M50" s="360">
        <v>30429</v>
      </c>
    </row>
    <row r="51" spans="2:13" ht="27.75" customHeight="1" x14ac:dyDescent="0.15">
      <c r="B51" s="1186"/>
      <c r="C51" s="1187"/>
      <c r="D51" s="106"/>
      <c r="E51" s="1190" t="s">
        <v>44</v>
      </c>
      <c r="F51" s="1190"/>
      <c r="G51" s="1190"/>
      <c r="H51" s="1191"/>
      <c r="I51" s="358">
        <v>7</v>
      </c>
      <c r="J51" s="359">
        <v>11</v>
      </c>
      <c r="K51" s="359">
        <v>7</v>
      </c>
      <c r="L51" s="359">
        <v>7</v>
      </c>
      <c r="M51" s="360">
        <v>7</v>
      </c>
    </row>
    <row r="52" spans="2:13" ht="27.75" customHeight="1" x14ac:dyDescent="0.15">
      <c r="B52" s="1188"/>
      <c r="C52" s="1189"/>
      <c r="D52" s="106"/>
      <c r="E52" s="1190" t="s">
        <v>45</v>
      </c>
      <c r="F52" s="1190"/>
      <c r="G52" s="1190"/>
      <c r="H52" s="1191"/>
      <c r="I52" s="358">
        <v>5231</v>
      </c>
      <c r="J52" s="359">
        <v>5006</v>
      </c>
      <c r="K52" s="359">
        <v>4739</v>
      </c>
      <c r="L52" s="359">
        <v>4424</v>
      </c>
      <c r="M52" s="360">
        <v>4216</v>
      </c>
    </row>
    <row r="53" spans="2:13" ht="27.75" customHeight="1" thickBot="1" x14ac:dyDescent="0.2">
      <c r="B53" s="1192" t="s">
        <v>46</v>
      </c>
      <c r="C53" s="1193"/>
      <c r="D53" s="110"/>
      <c r="E53" s="1194" t="s">
        <v>47</v>
      </c>
      <c r="F53" s="1194"/>
      <c r="G53" s="1194"/>
      <c r="H53" s="1195"/>
      <c r="I53" s="361">
        <v>-19121</v>
      </c>
      <c r="J53" s="362">
        <v>-22862</v>
      </c>
      <c r="K53" s="362">
        <v>-22381</v>
      </c>
      <c r="L53" s="362">
        <v>-29455</v>
      </c>
      <c r="M53" s="363">
        <v>-30114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dVkkisbNeIg9dV70y8nD0GFrYZ1PhFON/gC5HP70HgH0vDa0hNq9ccBtMrPcLFTsVlliHixKy6k/U6bMDtDPlQ==" saltValue="7Pz3ELbKZo4Kl4CQtvrU6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election activeCell="H58" sqref="H5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579</v>
      </c>
      <c r="G54" s="119" t="s">
        <v>580</v>
      </c>
      <c r="H54" s="120" t="s">
        <v>581</v>
      </c>
    </row>
    <row r="55" spans="2:8" ht="52.5" customHeight="1" x14ac:dyDescent="0.15">
      <c r="B55" s="121"/>
      <c r="C55" s="1211" t="s">
        <v>50</v>
      </c>
      <c r="D55" s="1211"/>
      <c r="E55" s="1212"/>
      <c r="F55" s="122">
        <v>4121</v>
      </c>
      <c r="G55" s="122">
        <v>4352</v>
      </c>
      <c r="H55" s="123">
        <v>4215</v>
      </c>
    </row>
    <row r="56" spans="2:8" ht="52.5" customHeight="1" x14ac:dyDescent="0.15">
      <c r="B56" s="124"/>
      <c r="C56" s="1213" t="s">
        <v>51</v>
      </c>
      <c r="D56" s="1213"/>
      <c r="E56" s="1214"/>
      <c r="F56" s="125">
        <v>502</v>
      </c>
      <c r="G56" s="125">
        <v>566</v>
      </c>
      <c r="H56" s="126">
        <v>567</v>
      </c>
    </row>
    <row r="57" spans="2:8" ht="53.25" customHeight="1" x14ac:dyDescent="0.15">
      <c r="B57" s="124"/>
      <c r="C57" s="1215" t="s">
        <v>52</v>
      </c>
      <c r="D57" s="1215"/>
      <c r="E57" s="1216"/>
      <c r="F57" s="127">
        <v>28933</v>
      </c>
      <c r="G57" s="127">
        <v>37217</v>
      </c>
      <c r="H57" s="128">
        <v>38447</v>
      </c>
    </row>
    <row r="58" spans="2:8" ht="45.75" customHeight="1" x14ac:dyDescent="0.15">
      <c r="B58" s="129"/>
      <c r="C58" s="1203" t="s">
        <v>608</v>
      </c>
      <c r="D58" s="1204"/>
      <c r="E58" s="1205"/>
      <c r="F58" s="130">
        <v>12393</v>
      </c>
      <c r="G58" s="130">
        <v>14750</v>
      </c>
      <c r="H58" s="131">
        <v>15060</v>
      </c>
    </row>
    <row r="59" spans="2:8" ht="45.75" customHeight="1" x14ac:dyDescent="0.15">
      <c r="B59" s="129"/>
      <c r="C59" s="1203" t="s">
        <v>609</v>
      </c>
      <c r="D59" s="1204"/>
      <c r="E59" s="1205"/>
      <c r="F59" s="130">
        <v>4469</v>
      </c>
      <c r="G59" s="130">
        <v>9567</v>
      </c>
      <c r="H59" s="131">
        <v>10492</v>
      </c>
    </row>
    <row r="60" spans="2:8" ht="45.75" customHeight="1" x14ac:dyDescent="0.15">
      <c r="B60" s="129"/>
      <c r="C60" s="1203" t="s">
        <v>610</v>
      </c>
      <c r="D60" s="1204"/>
      <c r="E60" s="1205"/>
      <c r="F60" s="130">
        <v>9054</v>
      </c>
      <c r="G60" s="130">
        <v>10125</v>
      </c>
      <c r="H60" s="131">
        <v>10178</v>
      </c>
    </row>
    <row r="61" spans="2:8" ht="45.75" customHeight="1" x14ac:dyDescent="0.15">
      <c r="B61" s="129"/>
      <c r="C61" s="1203" t="s">
        <v>611</v>
      </c>
      <c r="D61" s="1204"/>
      <c r="E61" s="1205"/>
      <c r="F61" s="130">
        <v>843</v>
      </c>
      <c r="G61" s="130">
        <v>969</v>
      </c>
      <c r="H61" s="131">
        <v>890</v>
      </c>
    </row>
    <row r="62" spans="2:8" ht="45.75" customHeight="1" thickBot="1" x14ac:dyDescent="0.2">
      <c r="B62" s="132"/>
      <c r="C62" s="1206" t="s">
        <v>612</v>
      </c>
      <c r="D62" s="1207"/>
      <c r="E62" s="1208"/>
      <c r="F62" s="133">
        <v>600</v>
      </c>
      <c r="G62" s="133">
        <v>600</v>
      </c>
      <c r="H62" s="134">
        <v>600</v>
      </c>
    </row>
    <row r="63" spans="2:8" ht="52.5" customHeight="1" thickBot="1" x14ac:dyDescent="0.2">
      <c r="B63" s="135"/>
      <c r="C63" s="1209" t="s">
        <v>53</v>
      </c>
      <c r="D63" s="1209"/>
      <c r="E63" s="1210"/>
      <c r="F63" s="136">
        <v>33556</v>
      </c>
      <c r="G63" s="136">
        <v>42134</v>
      </c>
      <c r="H63" s="137">
        <v>43228</v>
      </c>
    </row>
    <row r="64" spans="2:8" x14ac:dyDescent="0.15"/>
  </sheetData>
  <sheetProtection algorithmName="SHA-512" hashValue="OWz3Co4ResmvmWGZMCK3GtsS6KMpBjuG9OPl5Dj0OWcW2/nmUrnoRoEeJN6Q6n4tH27GpOr86Fgswllw3ziL7Q==" saltValue="hPKHaDdxy4K2xEZFXGlu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574</v>
      </c>
      <c r="G2" s="151"/>
      <c r="H2" s="152"/>
    </row>
    <row r="3" spans="1:8" x14ac:dyDescent="0.15">
      <c r="A3" s="148" t="s">
        <v>567</v>
      </c>
      <c r="B3" s="153"/>
      <c r="C3" s="154"/>
      <c r="D3" s="155">
        <v>612799</v>
      </c>
      <c r="E3" s="156"/>
      <c r="F3" s="157">
        <v>271581</v>
      </c>
      <c r="G3" s="158"/>
      <c r="H3" s="159"/>
    </row>
    <row r="4" spans="1:8" x14ac:dyDescent="0.15">
      <c r="A4" s="160"/>
      <c r="B4" s="161"/>
      <c r="C4" s="162"/>
      <c r="D4" s="163">
        <v>17418</v>
      </c>
      <c r="E4" s="164"/>
      <c r="F4" s="165">
        <v>117844</v>
      </c>
      <c r="G4" s="166"/>
      <c r="H4" s="167"/>
    </row>
    <row r="5" spans="1:8" x14ac:dyDescent="0.15">
      <c r="A5" s="148" t="s">
        <v>569</v>
      </c>
      <c r="B5" s="153"/>
      <c r="C5" s="154"/>
      <c r="D5" s="155">
        <v>722897</v>
      </c>
      <c r="E5" s="156"/>
      <c r="F5" s="157">
        <v>268375</v>
      </c>
      <c r="G5" s="158"/>
      <c r="H5" s="159"/>
    </row>
    <row r="6" spans="1:8" x14ac:dyDescent="0.15">
      <c r="A6" s="160"/>
      <c r="B6" s="161"/>
      <c r="C6" s="162"/>
      <c r="D6" s="163">
        <v>19999</v>
      </c>
      <c r="E6" s="164"/>
      <c r="F6" s="165">
        <v>119602</v>
      </c>
      <c r="G6" s="166"/>
      <c r="H6" s="167"/>
    </row>
    <row r="7" spans="1:8" x14ac:dyDescent="0.15">
      <c r="A7" s="148" t="s">
        <v>570</v>
      </c>
      <c r="B7" s="153"/>
      <c r="C7" s="154"/>
      <c r="D7" s="155">
        <v>854900</v>
      </c>
      <c r="E7" s="156"/>
      <c r="F7" s="157">
        <v>301035</v>
      </c>
      <c r="G7" s="158"/>
      <c r="H7" s="159"/>
    </row>
    <row r="8" spans="1:8" x14ac:dyDescent="0.15">
      <c r="A8" s="160"/>
      <c r="B8" s="161"/>
      <c r="C8" s="162"/>
      <c r="D8" s="163">
        <v>37221</v>
      </c>
      <c r="E8" s="164"/>
      <c r="F8" s="165">
        <v>154376</v>
      </c>
      <c r="G8" s="166"/>
      <c r="H8" s="167"/>
    </row>
    <row r="9" spans="1:8" x14ac:dyDescent="0.15">
      <c r="A9" s="148" t="s">
        <v>571</v>
      </c>
      <c r="B9" s="153"/>
      <c r="C9" s="154"/>
      <c r="D9" s="155">
        <v>914643</v>
      </c>
      <c r="E9" s="156"/>
      <c r="F9" s="157">
        <v>330026</v>
      </c>
      <c r="G9" s="158"/>
      <c r="H9" s="159"/>
    </row>
    <row r="10" spans="1:8" x14ac:dyDescent="0.15">
      <c r="A10" s="160"/>
      <c r="B10" s="161"/>
      <c r="C10" s="162"/>
      <c r="D10" s="163">
        <v>20255</v>
      </c>
      <c r="E10" s="164"/>
      <c r="F10" s="165">
        <v>141075</v>
      </c>
      <c r="G10" s="166"/>
      <c r="H10" s="167"/>
    </row>
    <row r="11" spans="1:8" x14ac:dyDescent="0.15">
      <c r="A11" s="148" t="s">
        <v>572</v>
      </c>
      <c r="B11" s="153"/>
      <c r="C11" s="154"/>
      <c r="D11" s="155">
        <v>734138</v>
      </c>
      <c r="E11" s="156"/>
      <c r="F11" s="157">
        <v>278179</v>
      </c>
      <c r="G11" s="158"/>
      <c r="H11" s="159"/>
    </row>
    <row r="12" spans="1:8" x14ac:dyDescent="0.15">
      <c r="A12" s="160"/>
      <c r="B12" s="161"/>
      <c r="C12" s="168"/>
      <c r="D12" s="163">
        <v>33925</v>
      </c>
      <c r="E12" s="164"/>
      <c r="F12" s="165">
        <v>122182</v>
      </c>
      <c r="G12" s="166"/>
      <c r="H12" s="167"/>
    </row>
    <row r="13" spans="1:8" x14ac:dyDescent="0.15">
      <c r="A13" s="148"/>
      <c r="B13" s="153"/>
      <c r="C13" s="169"/>
      <c r="D13" s="170">
        <v>767875</v>
      </c>
      <c r="E13" s="171"/>
      <c r="F13" s="172">
        <v>289839</v>
      </c>
      <c r="G13" s="173"/>
      <c r="H13" s="159"/>
    </row>
    <row r="14" spans="1:8" x14ac:dyDescent="0.15">
      <c r="A14" s="160"/>
      <c r="B14" s="161"/>
      <c r="C14" s="162"/>
      <c r="D14" s="163">
        <v>25764</v>
      </c>
      <c r="E14" s="164"/>
      <c r="F14" s="165">
        <v>131016</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18.16</v>
      </c>
      <c r="C19" s="174">
        <f>ROUND(VALUE(SUBSTITUTE(実質収支比率等に係る経年分析!G$48,"▲","-")),2)</f>
        <v>22.25</v>
      </c>
      <c r="D19" s="174">
        <f>ROUND(VALUE(SUBSTITUTE(実質収支比率等に係る経年分析!H$48,"▲","-")),2)</f>
        <v>4.0599999999999996</v>
      </c>
      <c r="E19" s="174">
        <f>ROUND(VALUE(SUBSTITUTE(実質収支比率等に係る経年分析!I$48,"▲","-")),2)</f>
        <v>11.48</v>
      </c>
      <c r="F19" s="174">
        <f>ROUND(VALUE(SUBSTITUTE(実質収支比率等に係る経年分析!J$48,"▲","-")),2)</f>
        <v>15.91</v>
      </c>
    </row>
    <row r="20" spans="1:11" x14ac:dyDescent="0.15">
      <c r="A20" s="174" t="s">
        <v>57</v>
      </c>
      <c r="B20" s="174">
        <f>ROUND(VALUE(SUBSTITUTE(実質収支比率等に係る経年分析!F$47,"▲","-")),2)</f>
        <v>58.73</v>
      </c>
      <c r="C20" s="174">
        <f>ROUND(VALUE(SUBSTITUTE(実質収支比率等に係る経年分析!G$47,"▲","-")),2)</f>
        <v>68.39</v>
      </c>
      <c r="D20" s="174">
        <f>ROUND(VALUE(SUBSTITUTE(実質収支比率等に係る経年分析!H$47,"▲","-")),2)</f>
        <v>82.96</v>
      </c>
      <c r="E20" s="174">
        <f>ROUND(VALUE(SUBSTITUTE(実質収支比率等に係る経年分析!I$47,"▲","-")),2)</f>
        <v>79.48</v>
      </c>
      <c r="F20" s="174">
        <f>ROUND(VALUE(SUBSTITUTE(実質収支比率等に係る経年分析!J$47,"▲","-")),2)</f>
        <v>81.7</v>
      </c>
    </row>
    <row r="21" spans="1:11" x14ac:dyDescent="0.15">
      <c r="A21" s="174" t="s">
        <v>58</v>
      </c>
      <c r="B21" s="174">
        <f>IF(ISNUMBER(VALUE(SUBSTITUTE(実質収支比率等に係る経年分析!F$49,"▲","-"))),ROUND(VALUE(SUBSTITUTE(実質収支比率等に係る経年分析!F$49,"▲","-")),2),NA())</f>
        <v>5.71</v>
      </c>
      <c r="C21" s="174">
        <f>IF(ISNUMBER(VALUE(SUBSTITUTE(実質収支比率等に係る経年分析!G$49,"▲","-"))),ROUND(VALUE(SUBSTITUTE(実質収支比率等に係る経年分析!G$49,"▲","-")),2),NA())</f>
        <v>14.59</v>
      </c>
      <c r="D21" s="174">
        <f>IF(ISNUMBER(VALUE(SUBSTITUTE(実質収支比率等に係る経年分析!H$49,"▲","-"))),ROUND(VALUE(SUBSTITUTE(実質収支比率等に係る経年分析!H$49,"▲","-")),2),NA())</f>
        <v>-1.56</v>
      </c>
      <c r="E21" s="174">
        <f>IF(ISNUMBER(VALUE(SUBSTITUTE(実質収支比率等に係る経年分析!I$49,"▲","-"))),ROUND(VALUE(SUBSTITUTE(実質収支比率等に係る経年分析!I$49,"▲","-")),2),NA())</f>
        <v>12.01</v>
      </c>
      <c r="F21" s="174">
        <f>IF(ISNUMBER(VALUE(SUBSTITUTE(実質収支比率等に係る経年分析!J$49,"▲","-"))),ROUND(VALUE(SUBSTITUTE(実質収支比率等に係る経年分析!J$49,"▲","-")),2),NA())</f>
        <v>1.07</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0.41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0.4</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0.38</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0.3</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0.36</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後期高齢者医療事業</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0.24</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0.28000000000000003</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0.32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0.34</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0.36</v>
      </c>
    </row>
    <row r="30" spans="1:11" x14ac:dyDescent="0.15">
      <c r="A30" s="175" t="str">
        <f>IF(連結実質赤字比率に係る赤字・黒字の構成分析!C$40="",NA(),連結実質赤字比率に係る赤字・黒字の構成分析!C$40)</f>
        <v>公共下水道事業</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0.72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0.53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0.41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0.64</v>
      </c>
    </row>
    <row r="31" spans="1:11" x14ac:dyDescent="0.15">
      <c r="A31" s="175" t="str">
        <f>IF(連結実質赤字比率に係る赤字・黒字の構成分析!C$39="",NA(),連結実質赤字比率に係る赤字・黒字の構成分析!C$39)</f>
        <v>国民健康保険直営診療施設事業</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0.83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1.44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0.92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0.71</v>
      </c>
    </row>
    <row r="32" spans="1:11" x14ac:dyDescent="0.15">
      <c r="A32" s="175" t="str">
        <f>IF(連結実質赤字比率に係る赤字・黒字の構成分析!C$38="",NA(),連結実質赤字比率に係る赤字・黒字の構成分析!C$38)</f>
        <v>宅地造成事業</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0.95</v>
      </c>
    </row>
    <row r="33" spans="1:16" x14ac:dyDescent="0.15">
      <c r="A33" s="175" t="str">
        <f>IF(連結実質赤字比率に係る赤字・黒字の構成分析!C$37="",NA(),連結実質赤字比率に係る赤字・黒字の構成分析!C$37)</f>
        <v>国民健康保険事業</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4.9000000000000004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4.87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4.47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2.62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2.44</v>
      </c>
    </row>
    <row r="34" spans="1:16" x14ac:dyDescent="0.15">
      <c r="A34" s="175" t="str">
        <f>IF(連結実質赤字比率に係る赤字・黒字の構成分析!C$36="",NA(),連結実質赤字比率に係る赤字・黒字の構成分析!C$36)</f>
        <v>介護保険事業</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6.2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6.12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5.54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2.34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4.28</v>
      </c>
    </row>
    <row r="35" spans="1:16" x14ac:dyDescent="0.15">
      <c r="A35" s="175" t="str">
        <f>IF(連結実質赤字比率に係る赤字・黒字の構成分析!C$35="",NA(),連結実質赤字比率に係る赤字・黒字の構成分析!C$35)</f>
        <v>上水道事業</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13.06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13.52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19.73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13.83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13.78</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16.75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22.24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4.05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11.47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581</v>
      </c>
      <c r="E42" s="176"/>
      <c r="F42" s="176"/>
      <c r="G42" s="176">
        <f>'実質公債費比率（分子）の構造'!L$52</f>
        <v>561</v>
      </c>
      <c r="H42" s="176"/>
      <c r="I42" s="176"/>
      <c r="J42" s="176">
        <f>'実質公債費比率（分子）の構造'!M$52</f>
        <v>528</v>
      </c>
      <c r="K42" s="176"/>
      <c r="L42" s="176"/>
      <c r="M42" s="176">
        <f>'実質公債費比率（分子）の構造'!N$52</f>
        <v>510</v>
      </c>
      <c r="N42" s="176"/>
      <c r="O42" s="176"/>
      <c r="P42" s="176">
        <f>'実質公債費比率（分子）の構造'!O$52</f>
        <v>487</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37</v>
      </c>
      <c r="C44" s="176"/>
      <c r="D44" s="176"/>
      <c r="E44" s="176">
        <f>'実質公債費比率（分子）の構造'!L$50</f>
        <v>37</v>
      </c>
      <c r="F44" s="176"/>
      <c r="G44" s="176"/>
      <c r="H44" s="176">
        <f>'実質公債費比率（分子）の構造'!M$50</f>
        <v>35</v>
      </c>
      <c r="I44" s="176"/>
      <c r="J44" s="176"/>
      <c r="K44" s="176">
        <f>'実質公債費比率（分子）の構造'!N$50</f>
        <v>34</v>
      </c>
      <c r="L44" s="176"/>
      <c r="M44" s="176"/>
      <c r="N44" s="176">
        <f>'実質公債費比率（分子）の構造'!O$50</f>
        <v>18</v>
      </c>
      <c r="O44" s="176"/>
      <c r="P44" s="176"/>
    </row>
    <row r="45" spans="1:16" x14ac:dyDescent="0.15">
      <c r="A45" s="176" t="s">
        <v>68</v>
      </c>
      <c r="B45" s="176">
        <f>'実質公債費比率（分子）の構造'!K$49</f>
        <v>28</v>
      </c>
      <c r="C45" s="176"/>
      <c r="D45" s="176"/>
      <c r="E45" s="176">
        <f>'実質公債費比率（分子）の構造'!L$49</f>
        <v>27</v>
      </c>
      <c r="F45" s="176"/>
      <c r="G45" s="176"/>
      <c r="H45" s="176">
        <f>'実質公債費比率（分子）の構造'!M$49</f>
        <v>22</v>
      </c>
      <c r="I45" s="176"/>
      <c r="J45" s="176"/>
      <c r="K45" s="176">
        <f>'実質公債費比率（分子）の構造'!N$49</f>
        <v>21</v>
      </c>
      <c r="L45" s="176"/>
      <c r="M45" s="176"/>
      <c r="N45" s="176">
        <f>'実質公債費比率（分子）の構造'!O$49</f>
        <v>19</v>
      </c>
      <c r="O45" s="176"/>
      <c r="P45" s="176"/>
    </row>
    <row r="46" spans="1:16" x14ac:dyDescent="0.15">
      <c r="A46" s="176" t="s">
        <v>69</v>
      </c>
      <c r="B46" s="176">
        <f>'実質公債費比率（分子）の構造'!K$48</f>
        <v>331</v>
      </c>
      <c r="C46" s="176"/>
      <c r="D46" s="176"/>
      <c r="E46" s="176">
        <f>'実質公債費比率（分子）の構造'!L$48</f>
        <v>322</v>
      </c>
      <c r="F46" s="176"/>
      <c r="G46" s="176"/>
      <c r="H46" s="176">
        <f>'実質公債費比率（分子）の構造'!M$48</f>
        <v>318</v>
      </c>
      <c r="I46" s="176"/>
      <c r="J46" s="176"/>
      <c r="K46" s="176">
        <f>'実質公債費比率（分子）の構造'!N$48</f>
        <v>303</v>
      </c>
      <c r="L46" s="176"/>
      <c r="M46" s="176"/>
      <c r="N46" s="176">
        <f>'実質公債費比率（分子）の構造'!O$48</f>
        <v>267</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483</v>
      </c>
      <c r="C49" s="176"/>
      <c r="D49" s="176"/>
      <c r="E49" s="176">
        <f>'実質公債費比率（分子）の構造'!L$45</f>
        <v>417</v>
      </c>
      <c r="F49" s="176"/>
      <c r="G49" s="176"/>
      <c r="H49" s="176">
        <f>'実質公債費比率（分子）の構造'!M$45</f>
        <v>331</v>
      </c>
      <c r="I49" s="176"/>
      <c r="J49" s="176"/>
      <c r="K49" s="176">
        <f>'実質公債費比率（分子）の構造'!N$45</f>
        <v>302</v>
      </c>
      <c r="L49" s="176"/>
      <c r="M49" s="176"/>
      <c r="N49" s="176">
        <f>'実質公債費比率（分子）の構造'!O$45</f>
        <v>259</v>
      </c>
      <c r="O49" s="176"/>
      <c r="P49" s="176"/>
    </row>
    <row r="50" spans="1:16" x14ac:dyDescent="0.15">
      <c r="A50" s="176" t="s">
        <v>73</v>
      </c>
      <c r="B50" s="176" t="e">
        <f>NA()</f>
        <v>#N/A</v>
      </c>
      <c r="C50" s="176">
        <f>IF(ISNUMBER('実質公債費比率（分子）の構造'!K$53),'実質公債費比率（分子）の構造'!K$53,NA())</f>
        <v>298</v>
      </c>
      <c r="D50" s="176" t="e">
        <f>NA()</f>
        <v>#N/A</v>
      </c>
      <c r="E50" s="176" t="e">
        <f>NA()</f>
        <v>#N/A</v>
      </c>
      <c r="F50" s="176">
        <f>IF(ISNUMBER('実質公債費比率（分子）の構造'!L$53),'実質公債費比率（分子）の構造'!L$53,NA())</f>
        <v>242</v>
      </c>
      <c r="G50" s="176" t="e">
        <f>NA()</f>
        <v>#N/A</v>
      </c>
      <c r="H50" s="176" t="e">
        <f>NA()</f>
        <v>#N/A</v>
      </c>
      <c r="I50" s="176">
        <f>IF(ISNUMBER('実質公債費比率（分子）の構造'!M$53),'実質公債費比率（分子）の構造'!M$53,NA())</f>
        <v>178</v>
      </c>
      <c r="J50" s="176" t="e">
        <f>NA()</f>
        <v>#N/A</v>
      </c>
      <c r="K50" s="176" t="e">
        <f>NA()</f>
        <v>#N/A</v>
      </c>
      <c r="L50" s="176">
        <f>IF(ISNUMBER('実質公債費比率（分子）の構造'!N$53),'実質公債費比率（分子）の構造'!N$53,NA())</f>
        <v>150</v>
      </c>
      <c r="M50" s="176" t="e">
        <f>NA()</f>
        <v>#N/A</v>
      </c>
      <c r="N50" s="176" t="e">
        <f>NA()</f>
        <v>#N/A</v>
      </c>
      <c r="O50" s="176">
        <f>IF(ISNUMBER('実質公債費比率（分子）の構造'!O$53),'実質公債費比率（分子）の構造'!O$53,NA())</f>
        <v>76</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5231</v>
      </c>
      <c r="E56" s="175"/>
      <c r="F56" s="175"/>
      <c r="G56" s="175">
        <f>'将来負担比率（分子）の構造'!J$52</f>
        <v>5006</v>
      </c>
      <c r="H56" s="175"/>
      <c r="I56" s="175"/>
      <c r="J56" s="175">
        <f>'将来負担比率（分子）の構造'!K$52</f>
        <v>4739</v>
      </c>
      <c r="K56" s="175"/>
      <c r="L56" s="175"/>
      <c r="M56" s="175">
        <f>'将来負担比率（分子）の構造'!L$52</f>
        <v>4424</v>
      </c>
      <c r="N56" s="175"/>
      <c r="O56" s="175"/>
      <c r="P56" s="175">
        <f>'将来負担比率（分子）の構造'!M$52</f>
        <v>4216</v>
      </c>
    </row>
    <row r="57" spans="1:16" x14ac:dyDescent="0.15">
      <c r="A57" s="175" t="s">
        <v>44</v>
      </c>
      <c r="B57" s="175"/>
      <c r="C57" s="175"/>
      <c r="D57" s="175">
        <f>'将来負担比率（分子）の構造'!I$51</f>
        <v>7</v>
      </c>
      <c r="E57" s="175"/>
      <c r="F57" s="175"/>
      <c r="G57" s="175">
        <f>'将来負担比率（分子）の構造'!J$51</f>
        <v>11</v>
      </c>
      <c r="H57" s="175"/>
      <c r="I57" s="175"/>
      <c r="J57" s="175">
        <f>'将来負担比率（分子）の構造'!K$51</f>
        <v>7</v>
      </c>
      <c r="K57" s="175"/>
      <c r="L57" s="175"/>
      <c r="M57" s="175">
        <f>'将来負担比率（分子）の構造'!L$51</f>
        <v>7</v>
      </c>
      <c r="N57" s="175"/>
      <c r="O57" s="175"/>
      <c r="P57" s="175">
        <f>'将来負担比率（分子）の構造'!M$51</f>
        <v>7</v>
      </c>
    </row>
    <row r="58" spans="1:16" x14ac:dyDescent="0.15">
      <c r="A58" s="175" t="s">
        <v>43</v>
      </c>
      <c r="B58" s="175"/>
      <c r="C58" s="175"/>
      <c r="D58" s="175">
        <f>'将来負担比率（分子）の構造'!I$50</f>
        <v>20381</v>
      </c>
      <c r="E58" s="175"/>
      <c r="F58" s="175"/>
      <c r="G58" s="175">
        <f>'将来負担比率（分子）の構造'!J$50</f>
        <v>23457</v>
      </c>
      <c r="H58" s="175"/>
      <c r="I58" s="175"/>
      <c r="J58" s="175">
        <f>'将来負担比率（分子）の構造'!K$50</f>
        <v>22810</v>
      </c>
      <c r="K58" s="175"/>
      <c r="L58" s="175"/>
      <c r="M58" s="175">
        <f>'将来負担比率（分子）の構造'!L$50</f>
        <v>29567</v>
      </c>
      <c r="N58" s="175"/>
      <c r="O58" s="175"/>
      <c r="P58" s="175">
        <f>'将来負担比率（分子）の構造'!M$50</f>
        <v>30429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931</v>
      </c>
      <c r="C62" s="175"/>
      <c r="D62" s="175"/>
      <c r="E62" s="175">
        <f>'将来負担比率（分子）の構造'!J$45</f>
        <v>741</v>
      </c>
      <c r="F62" s="175"/>
      <c r="G62" s="175"/>
      <c r="H62" s="175">
        <f>'将来負担比率（分子）の構造'!K$45</f>
        <v>701</v>
      </c>
      <c r="I62" s="175"/>
      <c r="J62" s="175"/>
      <c r="K62" s="175">
        <f>'将来負担比率（分子）の構造'!L$45</f>
        <v>477</v>
      </c>
      <c r="L62" s="175"/>
      <c r="M62" s="175"/>
      <c r="N62" s="175">
        <f>'将来負担比率（分子）の構造'!M$45</f>
        <v>545</v>
      </c>
      <c r="O62" s="175"/>
      <c r="P62" s="175"/>
    </row>
    <row r="63" spans="1:16" x14ac:dyDescent="0.15">
      <c r="A63" s="175" t="s">
        <v>36</v>
      </c>
      <c r="B63" s="175">
        <f>'将来負担比率（分子）の構造'!I$44</f>
        <v>261</v>
      </c>
      <c r="C63" s="175"/>
      <c r="D63" s="175"/>
      <c r="E63" s="175">
        <f>'将来負担比率（分子）の構造'!J$44</f>
        <v>223</v>
      </c>
      <c r="F63" s="175"/>
      <c r="G63" s="175"/>
      <c r="H63" s="175">
        <f>'将来負担比率（分子）の構造'!K$44</f>
        <v>189</v>
      </c>
      <c r="I63" s="175"/>
      <c r="J63" s="175"/>
      <c r="K63" s="175">
        <f>'将来負担比率（分子）の構造'!L$44</f>
        <v>155</v>
      </c>
      <c r="L63" s="175"/>
      <c r="M63" s="175"/>
      <c r="N63" s="175">
        <f>'将来負担比率（分子）の構造'!M$44</f>
        <v>121</v>
      </c>
      <c r="O63" s="175"/>
      <c r="P63" s="175"/>
    </row>
    <row r="64" spans="1:16" x14ac:dyDescent="0.15">
      <c r="A64" s="175" t="s">
        <v>35</v>
      </c>
      <c r="B64" s="175">
        <f>'将来負担比率（分子）の構造'!I$43</f>
        <v>2410</v>
      </c>
      <c r="C64" s="175"/>
      <c r="D64" s="175"/>
      <c r="E64" s="175">
        <f>'将来負担比率（分子）の構造'!J$43</f>
        <v>2173</v>
      </c>
      <c r="F64" s="175"/>
      <c r="G64" s="175"/>
      <c r="H64" s="175">
        <f>'将来負担比率（分子）の構造'!K$43</f>
        <v>1905</v>
      </c>
      <c r="I64" s="175"/>
      <c r="J64" s="175"/>
      <c r="K64" s="175">
        <f>'将来負担比率（分子）の構造'!L$43</f>
        <v>1797</v>
      </c>
      <c r="L64" s="175"/>
      <c r="M64" s="175"/>
      <c r="N64" s="175">
        <f>'将来負担比率（分子）の構造'!M$43</f>
        <v>1663</v>
      </c>
      <c r="O64" s="175"/>
      <c r="P64" s="175"/>
    </row>
    <row r="65" spans="1:16" x14ac:dyDescent="0.15">
      <c r="A65" s="175" t="s">
        <v>34</v>
      </c>
      <c r="B65" s="175">
        <f>'将来負担比率（分子）の構造'!I$42</f>
        <v>177</v>
      </c>
      <c r="C65" s="175"/>
      <c r="D65" s="175"/>
      <c r="E65" s="175">
        <f>'将来負担比率（分子）の構造'!J$42</f>
        <v>151</v>
      </c>
      <c r="F65" s="175"/>
      <c r="G65" s="175"/>
      <c r="H65" s="175">
        <f>'将来負担比率（分子）の構造'!K$42</f>
        <v>124</v>
      </c>
      <c r="I65" s="175"/>
      <c r="J65" s="175"/>
      <c r="K65" s="175">
        <f>'将来負担比率（分子）の構造'!L$42</f>
        <v>35</v>
      </c>
      <c r="L65" s="175"/>
      <c r="M65" s="175"/>
      <c r="N65" s="175" t="str">
        <f>'将来負担比率（分子）の構造'!M$42</f>
        <v>-</v>
      </c>
      <c r="O65" s="175"/>
      <c r="P65" s="175"/>
    </row>
    <row r="66" spans="1:16" x14ac:dyDescent="0.15">
      <c r="A66" s="175" t="s">
        <v>33</v>
      </c>
      <c r="B66" s="175">
        <f>'将来負担比率（分子）の構造'!I$41</f>
        <v>2720</v>
      </c>
      <c r="C66" s="175"/>
      <c r="D66" s="175"/>
      <c r="E66" s="175">
        <f>'将来負担比率（分子）の構造'!J$41</f>
        <v>2325</v>
      </c>
      <c r="F66" s="175"/>
      <c r="G66" s="175"/>
      <c r="H66" s="175">
        <f>'将来負担比率（分子）の構造'!K$41</f>
        <v>2256</v>
      </c>
      <c r="I66" s="175"/>
      <c r="J66" s="175"/>
      <c r="K66" s="175">
        <f>'将来負担比率（分子）の構造'!L$41</f>
        <v>2080</v>
      </c>
      <c r="L66" s="175"/>
      <c r="M66" s="175"/>
      <c r="N66" s="175">
        <f>'将来負担比率（分子）の構造'!M$41</f>
        <v>2209</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4121</v>
      </c>
      <c r="C72" s="179">
        <f>基金残高に係る経年分析!G55</f>
        <v>4352</v>
      </c>
      <c r="D72" s="179">
        <f>基金残高に係る経年分析!H55</f>
        <v>4215</v>
      </c>
    </row>
    <row r="73" spans="1:16" x14ac:dyDescent="0.15">
      <c r="A73" s="178" t="s">
        <v>80</v>
      </c>
      <c r="B73" s="179">
        <f>基金残高に係る経年分析!F56</f>
        <v>502</v>
      </c>
      <c r="C73" s="179">
        <f>基金残高に係る経年分析!G56</f>
        <v>566</v>
      </c>
      <c r="D73" s="179">
        <f>基金残高に係る経年分析!H56</f>
        <v>567</v>
      </c>
    </row>
    <row r="74" spans="1:16" x14ac:dyDescent="0.15">
      <c r="A74" s="178" t="s">
        <v>81</v>
      </c>
      <c r="B74" s="179">
        <f>基金残高に係る経年分析!F57</f>
        <v>28933</v>
      </c>
      <c r="C74" s="179">
        <f>基金残高に係る経年分析!G57</f>
        <v>37217</v>
      </c>
      <c r="D74" s="179">
        <f>基金残高に係る経年分析!H57</f>
        <v>38447</v>
      </c>
    </row>
  </sheetData>
  <sheetProtection algorithmName="SHA-512" hashValue="czifsaDwYNNlm5CPDPj+AW8YegO8/arCI/l93PpPhYxZr542wzdZE7m/XXXeQcgrkCqCKQsK030DRMVBYAko0Q==" saltValue="SqK2ThVpjW5m1SVsPLYg4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90" zoomScaleNormal="9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221</v>
      </c>
      <c r="DI1" s="718"/>
      <c r="DJ1" s="718"/>
      <c r="DK1" s="718"/>
      <c r="DL1" s="718"/>
      <c r="DM1" s="718"/>
      <c r="DN1" s="719"/>
      <c r="DO1" s="214"/>
      <c r="DP1" s="717" t="s">
        <v>222</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224</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225</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226</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227</v>
      </c>
      <c r="S4" s="674"/>
      <c r="T4" s="674"/>
      <c r="U4" s="674"/>
      <c r="V4" s="674"/>
      <c r="W4" s="674"/>
      <c r="X4" s="674"/>
      <c r="Y4" s="675"/>
      <c r="Z4" s="673" t="s">
        <v>228</v>
      </c>
      <c r="AA4" s="674"/>
      <c r="AB4" s="674"/>
      <c r="AC4" s="675"/>
      <c r="AD4" s="673" t="s">
        <v>229</v>
      </c>
      <c r="AE4" s="674"/>
      <c r="AF4" s="674"/>
      <c r="AG4" s="674"/>
      <c r="AH4" s="674"/>
      <c r="AI4" s="674"/>
      <c r="AJ4" s="674"/>
      <c r="AK4" s="675"/>
      <c r="AL4" s="673" t="s">
        <v>228</v>
      </c>
      <c r="AM4" s="674"/>
      <c r="AN4" s="674"/>
      <c r="AO4" s="675"/>
      <c r="AP4" s="720" t="s">
        <v>230</v>
      </c>
      <c r="AQ4" s="720"/>
      <c r="AR4" s="720"/>
      <c r="AS4" s="720"/>
      <c r="AT4" s="720"/>
      <c r="AU4" s="720"/>
      <c r="AV4" s="720"/>
      <c r="AW4" s="720"/>
      <c r="AX4" s="720"/>
      <c r="AY4" s="720"/>
      <c r="AZ4" s="720"/>
      <c r="BA4" s="720"/>
      <c r="BB4" s="720"/>
      <c r="BC4" s="720"/>
      <c r="BD4" s="720"/>
      <c r="BE4" s="720"/>
      <c r="BF4" s="720"/>
      <c r="BG4" s="720" t="s">
        <v>231</v>
      </c>
      <c r="BH4" s="720"/>
      <c r="BI4" s="720"/>
      <c r="BJ4" s="720"/>
      <c r="BK4" s="720"/>
      <c r="BL4" s="720"/>
      <c r="BM4" s="720"/>
      <c r="BN4" s="720"/>
      <c r="BO4" s="720" t="s">
        <v>228</v>
      </c>
      <c r="BP4" s="720"/>
      <c r="BQ4" s="720"/>
      <c r="BR4" s="720"/>
      <c r="BS4" s="720" t="s">
        <v>232</v>
      </c>
      <c r="BT4" s="720"/>
      <c r="BU4" s="720"/>
      <c r="BV4" s="720"/>
      <c r="BW4" s="720"/>
      <c r="BX4" s="720"/>
      <c r="BY4" s="720"/>
      <c r="BZ4" s="720"/>
      <c r="CA4" s="720"/>
      <c r="CB4" s="720"/>
      <c r="CD4" s="673" t="s">
        <v>233</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234</v>
      </c>
      <c r="C5" s="680"/>
      <c r="D5" s="680"/>
      <c r="E5" s="680"/>
      <c r="F5" s="680"/>
      <c r="G5" s="680"/>
      <c r="H5" s="680"/>
      <c r="I5" s="680"/>
      <c r="J5" s="680"/>
      <c r="K5" s="680"/>
      <c r="L5" s="680"/>
      <c r="M5" s="680"/>
      <c r="N5" s="680"/>
      <c r="O5" s="680"/>
      <c r="P5" s="680"/>
      <c r="Q5" s="681"/>
      <c r="R5" s="676">
        <v>1474276</v>
      </c>
      <c r="S5" s="677"/>
      <c r="T5" s="677"/>
      <c r="U5" s="677"/>
      <c r="V5" s="677"/>
      <c r="W5" s="677"/>
      <c r="X5" s="677"/>
      <c r="Y5" s="702"/>
      <c r="Z5" s="715">
        <v>4.4000000000000004</v>
      </c>
      <c r="AA5" s="715"/>
      <c r="AB5" s="715"/>
      <c r="AC5" s="715"/>
      <c r="AD5" s="716">
        <v>1474276</v>
      </c>
      <c r="AE5" s="716"/>
      <c r="AF5" s="716"/>
      <c r="AG5" s="716"/>
      <c r="AH5" s="716"/>
      <c r="AI5" s="716"/>
      <c r="AJ5" s="716"/>
      <c r="AK5" s="716"/>
      <c r="AL5" s="703">
        <v>31.5</v>
      </c>
      <c r="AM5" s="685"/>
      <c r="AN5" s="685"/>
      <c r="AO5" s="704"/>
      <c r="AP5" s="679" t="s">
        <v>235</v>
      </c>
      <c r="AQ5" s="680"/>
      <c r="AR5" s="680"/>
      <c r="AS5" s="680"/>
      <c r="AT5" s="680"/>
      <c r="AU5" s="680"/>
      <c r="AV5" s="680"/>
      <c r="AW5" s="680"/>
      <c r="AX5" s="680"/>
      <c r="AY5" s="680"/>
      <c r="AZ5" s="680"/>
      <c r="BA5" s="680"/>
      <c r="BB5" s="680"/>
      <c r="BC5" s="680"/>
      <c r="BD5" s="680"/>
      <c r="BE5" s="680"/>
      <c r="BF5" s="681"/>
      <c r="BG5" s="621">
        <v>1474276</v>
      </c>
      <c r="BH5" s="622"/>
      <c r="BI5" s="622"/>
      <c r="BJ5" s="622"/>
      <c r="BK5" s="622"/>
      <c r="BL5" s="622"/>
      <c r="BM5" s="622"/>
      <c r="BN5" s="623"/>
      <c r="BO5" s="659">
        <v>100</v>
      </c>
      <c r="BP5" s="659"/>
      <c r="BQ5" s="659"/>
      <c r="BR5" s="659"/>
      <c r="BS5" s="660" t="s">
        <v>141</v>
      </c>
      <c r="BT5" s="660"/>
      <c r="BU5" s="660"/>
      <c r="BV5" s="660"/>
      <c r="BW5" s="660"/>
      <c r="BX5" s="660"/>
      <c r="BY5" s="660"/>
      <c r="BZ5" s="660"/>
      <c r="CA5" s="660"/>
      <c r="CB5" s="698"/>
      <c r="CD5" s="673" t="s">
        <v>230</v>
      </c>
      <c r="CE5" s="674"/>
      <c r="CF5" s="674"/>
      <c r="CG5" s="674"/>
      <c r="CH5" s="674"/>
      <c r="CI5" s="674"/>
      <c r="CJ5" s="674"/>
      <c r="CK5" s="674"/>
      <c r="CL5" s="674"/>
      <c r="CM5" s="674"/>
      <c r="CN5" s="674"/>
      <c r="CO5" s="674"/>
      <c r="CP5" s="674"/>
      <c r="CQ5" s="675"/>
      <c r="CR5" s="673" t="s">
        <v>236</v>
      </c>
      <c r="CS5" s="674"/>
      <c r="CT5" s="674"/>
      <c r="CU5" s="674"/>
      <c r="CV5" s="674"/>
      <c r="CW5" s="674"/>
      <c r="CX5" s="674"/>
      <c r="CY5" s="675"/>
      <c r="CZ5" s="673" t="s">
        <v>228</v>
      </c>
      <c r="DA5" s="674"/>
      <c r="DB5" s="674"/>
      <c r="DC5" s="675"/>
      <c r="DD5" s="673" t="s">
        <v>237</v>
      </c>
      <c r="DE5" s="674"/>
      <c r="DF5" s="674"/>
      <c r="DG5" s="674"/>
      <c r="DH5" s="674"/>
      <c r="DI5" s="674"/>
      <c r="DJ5" s="674"/>
      <c r="DK5" s="674"/>
      <c r="DL5" s="674"/>
      <c r="DM5" s="674"/>
      <c r="DN5" s="674"/>
      <c r="DO5" s="674"/>
      <c r="DP5" s="675"/>
      <c r="DQ5" s="673" t="s">
        <v>238</v>
      </c>
      <c r="DR5" s="674"/>
      <c r="DS5" s="674"/>
      <c r="DT5" s="674"/>
      <c r="DU5" s="674"/>
      <c r="DV5" s="674"/>
      <c r="DW5" s="674"/>
      <c r="DX5" s="674"/>
      <c r="DY5" s="674"/>
      <c r="DZ5" s="674"/>
      <c r="EA5" s="674"/>
      <c r="EB5" s="674"/>
      <c r="EC5" s="675"/>
    </row>
    <row r="6" spans="2:143" ht="11.25" customHeight="1" x14ac:dyDescent="0.15">
      <c r="B6" s="618" t="s">
        <v>239</v>
      </c>
      <c r="C6" s="619"/>
      <c r="D6" s="619"/>
      <c r="E6" s="619"/>
      <c r="F6" s="619"/>
      <c r="G6" s="619"/>
      <c r="H6" s="619"/>
      <c r="I6" s="619"/>
      <c r="J6" s="619"/>
      <c r="K6" s="619"/>
      <c r="L6" s="619"/>
      <c r="M6" s="619"/>
      <c r="N6" s="619"/>
      <c r="O6" s="619"/>
      <c r="P6" s="619"/>
      <c r="Q6" s="620"/>
      <c r="R6" s="621">
        <v>132272</v>
      </c>
      <c r="S6" s="622"/>
      <c r="T6" s="622"/>
      <c r="U6" s="622"/>
      <c r="V6" s="622"/>
      <c r="W6" s="622"/>
      <c r="X6" s="622"/>
      <c r="Y6" s="623"/>
      <c r="Z6" s="659">
        <v>0.4</v>
      </c>
      <c r="AA6" s="659"/>
      <c r="AB6" s="659"/>
      <c r="AC6" s="659"/>
      <c r="AD6" s="660">
        <v>132272</v>
      </c>
      <c r="AE6" s="660"/>
      <c r="AF6" s="660"/>
      <c r="AG6" s="660"/>
      <c r="AH6" s="660"/>
      <c r="AI6" s="660"/>
      <c r="AJ6" s="660"/>
      <c r="AK6" s="660"/>
      <c r="AL6" s="624">
        <v>2.8</v>
      </c>
      <c r="AM6" s="625"/>
      <c r="AN6" s="625"/>
      <c r="AO6" s="661"/>
      <c r="AP6" s="618" t="s">
        <v>240</v>
      </c>
      <c r="AQ6" s="619"/>
      <c r="AR6" s="619"/>
      <c r="AS6" s="619"/>
      <c r="AT6" s="619"/>
      <c r="AU6" s="619"/>
      <c r="AV6" s="619"/>
      <c r="AW6" s="619"/>
      <c r="AX6" s="619"/>
      <c r="AY6" s="619"/>
      <c r="AZ6" s="619"/>
      <c r="BA6" s="619"/>
      <c r="BB6" s="619"/>
      <c r="BC6" s="619"/>
      <c r="BD6" s="619"/>
      <c r="BE6" s="619"/>
      <c r="BF6" s="620"/>
      <c r="BG6" s="621">
        <v>1474276</v>
      </c>
      <c r="BH6" s="622"/>
      <c r="BI6" s="622"/>
      <c r="BJ6" s="622"/>
      <c r="BK6" s="622"/>
      <c r="BL6" s="622"/>
      <c r="BM6" s="622"/>
      <c r="BN6" s="623"/>
      <c r="BO6" s="659">
        <v>100</v>
      </c>
      <c r="BP6" s="659"/>
      <c r="BQ6" s="659"/>
      <c r="BR6" s="659"/>
      <c r="BS6" s="660" t="s">
        <v>132</v>
      </c>
      <c r="BT6" s="660"/>
      <c r="BU6" s="660"/>
      <c r="BV6" s="660"/>
      <c r="BW6" s="660"/>
      <c r="BX6" s="660"/>
      <c r="BY6" s="660"/>
      <c r="BZ6" s="660"/>
      <c r="CA6" s="660"/>
      <c r="CB6" s="698"/>
      <c r="CD6" s="679" t="s">
        <v>241</v>
      </c>
      <c r="CE6" s="680"/>
      <c r="CF6" s="680"/>
      <c r="CG6" s="680"/>
      <c r="CH6" s="680"/>
      <c r="CI6" s="680"/>
      <c r="CJ6" s="680"/>
      <c r="CK6" s="680"/>
      <c r="CL6" s="680"/>
      <c r="CM6" s="680"/>
      <c r="CN6" s="680"/>
      <c r="CO6" s="680"/>
      <c r="CP6" s="680"/>
      <c r="CQ6" s="681"/>
      <c r="CR6" s="621">
        <v>108380</v>
      </c>
      <c r="CS6" s="622"/>
      <c r="CT6" s="622"/>
      <c r="CU6" s="622"/>
      <c r="CV6" s="622"/>
      <c r="CW6" s="622"/>
      <c r="CX6" s="622"/>
      <c r="CY6" s="623"/>
      <c r="CZ6" s="703">
        <v>0.3</v>
      </c>
      <c r="DA6" s="685"/>
      <c r="DB6" s="685"/>
      <c r="DC6" s="705"/>
      <c r="DD6" s="627" t="s">
        <v>132</v>
      </c>
      <c r="DE6" s="622"/>
      <c r="DF6" s="622"/>
      <c r="DG6" s="622"/>
      <c r="DH6" s="622"/>
      <c r="DI6" s="622"/>
      <c r="DJ6" s="622"/>
      <c r="DK6" s="622"/>
      <c r="DL6" s="622"/>
      <c r="DM6" s="622"/>
      <c r="DN6" s="622"/>
      <c r="DO6" s="622"/>
      <c r="DP6" s="623"/>
      <c r="DQ6" s="627">
        <v>108380</v>
      </c>
      <c r="DR6" s="622"/>
      <c r="DS6" s="622"/>
      <c r="DT6" s="622"/>
      <c r="DU6" s="622"/>
      <c r="DV6" s="622"/>
      <c r="DW6" s="622"/>
      <c r="DX6" s="622"/>
      <c r="DY6" s="622"/>
      <c r="DZ6" s="622"/>
      <c r="EA6" s="622"/>
      <c r="EB6" s="622"/>
      <c r="EC6" s="658"/>
    </row>
    <row r="7" spans="2:143" ht="11.25" customHeight="1" x14ac:dyDescent="0.15">
      <c r="B7" s="618" t="s">
        <v>242</v>
      </c>
      <c r="C7" s="619"/>
      <c r="D7" s="619"/>
      <c r="E7" s="619"/>
      <c r="F7" s="619"/>
      <c r="G7" s="619"/>
      <c r="H7" s="619"/>
      <c r="I7" s="619"/>
      <c r="J7" s="619"/>
      <c r="K7" s="619"/>
      <c r="L7" s="619"/>
      <c r="M7" s="619"/>
      <c r="N7" s="619"/>
      <c r="O7" s="619"/>
      <c r="P7" s="619"/>
      <c r="Q7" s="620"/>
      <c r="R7" s="621">
        <v>367</v>
      </c>
      <c r="S7" s="622"/>
      <c r="T7" s="622"/>
      <c r="U7" s="622"/>
      <c r="V7" s="622"/>
      <c r="W7" s="622"/>
      <c r="X7" s="622"/>
      <c r="Y7" s="623"/>
      <c r="Z7" s="659">
        <v>0</v>
      </c>
      <c r="AA7" s="659"/>
      <c r="AB7" s="659"/>
      <c r="AC7" s="659"/>
      <c r="AD7" s="660">
        <v>367</v>
      </c>
      <c r="AE7" s="660"/>
      <c r="AF7" s="660"/>
      <c r="AG7" s="660"/>
      <c r="AH7" s="660"/>
      <c r="AI7" s="660"/>
      <c r="AJ7" s="660"/>
      <c r="AK7" s="660"/>
      <c r="AL7" s="624">
        <v>0</v>
      </c>
      <c r="AM7" s="625"/>
      <c r="AN7" s="625"/>
      <c r="AO7" s="661"/>
      <c r="AP7" s="618" t="s">
        <v>243</v>
      </c>
      <c r="AQ7" s="619"/>
      <c r="AR7" s="619"/>
      <c r="AS7" s="619"/>
      <c r="AT7" s="619"/>
      <c r="AU7" s="619"/>
      <c r="AV7" s="619"/>
      <c r="AW7" s="619"/>
      <c r="AX7" s="619"/>
      <c r="AY7" s="619"/>
      <c r="AZ7" s="619"/>
      <c r="BA7" s="619"/>
      <c r="BB7" s="619"/>
      <c r="BC7" s="619"/>
      <c r="BD7" s="619"/>
      <c r="BE7" s="619"/>
      <c r="BF7" s="620"/>
      <c r="BG7" s="621">
        <v>770107</v>
      </c>
      <c r="BH7" s="622"/>
      <c r="BI7" s="622"/>
      <c r="BJ7" s="622"/>
      <c r="BK7" s="622"/>
      <c r="BL7" s="622"/>
      <c r="BM7" s="622"/>
      <c r="BN7" s="623"/>
      <c r="BO7" s="659">
        <v>52.2</v>
      </c>
      <c r="BP7" s="659"/>
      <c r="BQ7" s="659"/>
      <c r="BR7" s="659"/>
      <c r="BS7" s="660" t="s">
        <v>132</v>
      </c>
      <c r="BT7" s="660"/>
      <c r="BU7" s="660"/>
      <c r="BV7" s="660"/>
      <c r="BW7" s="660"/>
      <c r="BX7" s="660"/>
      <c r="BY7" s="660"/>
      <c r="BZ7" s="660"/>
      <c r="CA7" s="660"/>
      <c r="CB7" s="698"/>
      <c r="CD7" s="618" t="s">
        <v>244</v>
      </c>
      <c r="CE7" s="619"/>
      <c r="CF7" s="619"/>
      <c r="CG7" s="619"/>
      <c r="CH7" s="619"/>
      <c r="CI7" s="619"/>
      <c r="CJ7" s="619"/>
      <c r="CK7" s="619"/>
      <c r="CL7" s="619"/>
      <c r="CM7" s="619"/>
      <c r="CN7" s="619"/>
      <c r="CO7" s="619"/>
      <c r="CP7" s="619"/>
      <c r="CQ7" s="620"/>
      <c r="CR7" s="621">
        <v>12707959</v>
      </c>
      <c r="CS7" s="622"/>
      <c r="CT7" s="622"/>
      <c r="CU7" s="622"/>
      <c r="CV7" s="622"/>
      <c r="CW7" s="622"/>
      <c r="CX7" s="622"/>
      <c r="CY7" s="623"/>
      <c r="CZ7" s="659">
        <v>39.700000000000003</v>
      </c>
      <c r="DA7" s="659"/>
      <c r="DB7" s="659"/>
      <c r="DC7" s="659"/>
      <c r="DD7" s="627">
        <v>1011019</v>
      </c>
      <c r="DE7" s="622"/>
      <c r="DF7" s="622"/>
      <c r="DG7" s="622"/>
      <c r="DH7" s="622"/>
      <c r="DI7" s="622"/>
      <c r="DJ7" s="622"/>
      <c r="DK7" s="622"/>
      <c r="DL7" s="622"/>
      <c r="DM7" s="622"/>
      <c r="DN7" s="622"/>
      <c r="DO7" s="622"/>
      <c r="DP7" s="623"/>
      <c r="DQ7" s="627">
        <v>4425184</v>
      </c>
      <c r="DR7" s="622"/>
      <c r="DS7" s="622"/>
      <c r="DT7" s="622"/>
      <c r="DU7" s="622"/>
      <c r="DV7" s="622"/>
      <c r="DW7" s="622"/>
      <c r="DX7" s="622"/>
      <c r="DY7" s="622"/>
      <c r="DZ7" s="622"/>
      <c r="EA7" s="622"/>
      <c r="EB7" s="622"/>
      <c r="EC7" s="658"/>
    </row>
    <row r="8" spans="2:143" ht="11.25" customHeight="1" x14ac:dyDescent="0.15">
      <c r="B8" s="618" t="s">
        <v>245</v>
      </c>
      <c r="C8" s="619"/>
      <c r="D8" s="619"/>
      <c r="E8" s="619"/>
      <c r="F8" s="619"/>
      <c r="G8" s="619"/>
      <c r="H8" s="619"/>
      <c r="I8" s="619"/>
      <c r="J8" s="619"/>
      <c r="K8" s="619"/>
      <c r="L8" s="619"/>
      <c r="M8" s="619"/>
      <c r="N8" s="619"/>
      <c r="O8" s="619"/>
      <c r="P8" s="619"/>
      <c r="Q8" s="620"/>
      <c r="R8" s="621">
        <v>4012</v>
      </c>
      <c r="S8" s="622"/>
      <c r="T8" s="622"/>
      <c r="U8" s="622"/>
      <c r="V8" s="622"/>
      <c r="W8" s="622"/>
      <c r="X8" s="622"/>
      <c r="Y8" s="623"/>
      <c r="Z8" s="659">
        <v>0</v>
      </c>
      <c r="AA8" s="659"/>
      <c r="AB8" s="659"/>
      <c r="AC8" s="659"/>
      <c r="AD8" s="660">
        <v>4012</v>
      </c>
      <c r="AE8" s="660"/>
      <c r="AF8" s="660"/>
      <c r="AG8" s="660"/>
      <c r="AH8" s="660"/>
      <c r="AI8" s="660"/>
      <c r="AJ8" s="660"/>
      <c r="AK8" s="660"/>
      <c r="AL8" s="624">
        <v>0.1</v>
      </c>
      <c r="AM8" s="625"/>
      <c r="AN8" s="625"/>
      <c r="AO8" s="661"/>
      <c r="AP8" s="618" t="s">
        <v>246</v>
      </c>
      <c r="AQ8" s="619"/>
      <c r="AR8" s="619"/>
      <c r="AS8" s="619"/>
      <c r="AT8" s="619"/>
      <c r="AU8" s="619"/>
      <c r="AV8" s="619"/>
      <c r="AW8" s="619"/>
      <c r="AX8" s="619"/>
      <c r="AY8" s="619"/>
      <c r="AZ8" s="619"/>
      <c r="BA8" s="619"/>
      <c r="BB8" s="619"/>
      <c r="BC8" s="619"/>
      <c r="BD8" s="619"/>
      <c r="BE8" s="619"/>
      <c r="BF8" s="620"/>
      <c r="BG8" s="621">
        <v>23296</v>
      </c>
      <c r="BH8" s="622"/>
      <c r="BI8" s="622"/>
      <c r="BJ8" s="622"/>
      <c r="BK8" s="622"/>
      <c r="BL8" s="622"/>
      <c r="BM8" s="622"/>
      <c r="BN8" s="623"/>
      <c r="BO8" s="659">
        <v>1.6</v>
      </c>
      <c r="BP8" s="659"/>
      <c r="BQ8" s="659"/>
      <c r="BR8" s="659"/>
      <c r="BS8" s="660" t="s">
        <v>247</v>
      </c>
      <c r="BT8" s="660"/>
      <c r="BU8" s="660"/>
      <c r="BV8" s="660"/>
      <c r="BW8" s="660"/>
      <c r="BX8" s="660"/>
      <c r="BY8" s="660"/>
      <c r="BZ8" s="660"/>
      <c r="CA8" s="660"/>
      <c r="CB8" s="698"/>
      <c r="CD8" s="618" t="s">
        <v>248</v>
      </c>
      <c r="CE8" s="619"/>
      <c r="CF8" s="619"/>
      <c r="CG8" s="619"/>
      <c r="CH8" s="619"/>
      <c r="CI8" s="619"/>
      <c r="CJ8" s="619"/>
      <c r="CK8" s="619"/>
      <c r="CL8" s="619"/>
      <c r="CM8" s="619"/>
      <c r="CN8" s="619"/>
      <c r="CO8" s="619"/>
      <c r="CP8" s="619"/>
      <c r="CQ8" s="620"/>
      <c r="CR8" s="621">
        <v>2463355</v>
      </c>
      <c r="CS8" s="622"/>
      <c r="CT8" s="622"/>
      <c r="CU8" s="622"/>
      <c r="CV8" s="622"/>
      <c r="CW8" s="622"/>
      <c r="CX8" s="622"/>
      <c r="CY8" s="623"/>
      <c r="CZ8" s="659">
        <v>7.7</v>
      </c>
      <c r="DA8" s="659"/>
      <c r="DB8" s="659"/>
      <c r="DC8" s="659"/>
      <c r="DD8" s="627">
        <v>70621</v>
      </c>
      <c r="DE8" s="622"/>
      <c r="DF8" s="622"/>
      <c r="DG8" s="622"/>
      <c r="DH8" s="622"/>
      <c r="DI8" s="622"/>
      <c r="DJ8" s="622"/>
      <c r="DK8" s="622"/>
      <c r="DL8" s="622"/>
      <c r="DM8" s="622"/>
      <c r="DN8" s="622"/>
      <c r="DO8" s="622"/>
      <c r="DP8" s="623"/>
      <c r="DQ8" s="627">
        <v>1319415</v>
      </c>
      <c r="DR8" s="622"/>
      <c r="DS8" s="622"/>
      <c r="DT8" s="622"/>
      <c r="DU8" s="622"/>
      <c r="DV8" s="622"/>
      <c r="DW8" s="622"/>
      <c r="DX8" s="622"/>
      <c r="DY8" s="622"/>
      <c r="DZ8" s="622"/>
      <c r="EA8" s="622"/>
      <c r="EB8" s="622"/>
      <c r="EC8" s="658"/>
    </row>
    <row r="9" spans="2:143" ht="11.25" customHeight="1" x14ac:dyDescent="0.15">
      <c r="B9" s="618" t="s">
        <v>249</v>
      </c>
      <c r="C9" s="619"/>
      <c r="D9" s="619"/>
      <c r="E9" s="619"/>
      <c r="F9" s="619"/>
      <c r="G9" s="619"/>
      <c r="H9" s="619"/>
      <c r="I9" s="619"/>
      <c r="J9" s="619"/>
      <c r="K9" s="619"/>
      <c r="L9" s="619"/>
      <c r="M9" s="619"/>
      <c r="N9" s="619"/>
      <c r="O9" s="619"/>
      <c r="P9" s="619"/>
      <c r="Q9" s="620"/>
      <c r="R9" s="621">
        <v>2977</v>
      </c>
      <c r="S9" s="622"/>
      <c r="T9" s="622"/>
      <c r="U9" s="622"/>
      <c r="V9" s="622"/>
      <c r="W9" s="622"/>
      <c r="X9" s="622"/>
      <c r="Y9" s="623"/>
      <c r="Z9" s="659">
        <v>0</v>
      </c>
      <c r="AA9" s="659"/>
      <c r="AB9" s="659"/>
      <c r="AC9" s="659"/>
      <c r="AD9" s="660">
        <v>2977</v>
      </c>
      <c r="AE9" s="660"/>
      <c r="AF9" s="660"/>
      <c r="AG9" s="660"/>
      <c r="AH9" s="660"/>
      <c r="AI9" s="660"/>
      <c r="AJ9" s="660"/>
      <c r="AK9" s="660"/>
      <c r="AL9" s="624">
        <v>0.1</v>
      </c>
      <c r="AM9" s="625"/>
      <c r="AN9" s="625"/>
      <c r="AO9" s="661"/>
      <c r="AP9" s="618" t="s">
        <v>250</v>
      </c>
      <c r="AQ9" s="619"/>
      <c r="AR9" s="619"/>
      <c r="AS9" s="619"/>
      <c r="AT9" s="619"/>
      <c r="AU9" s="619"/>
      <c r="AV9" s="619"/>
      <c r="AW9" s="619"/>
      <c r="AX9" s="619"/>
      <c r="AY9" s="619"/>
      <c r="AZ9" s="619"/>
      <c r="BA9" s="619"/>
      <c r="BB9" s="619"/>
      <c r="BC9" s="619"/>
      <c r="BD9" s="619"/>
      <c r="BE9" s="619"/>
      <c r="BF9" s="620"/>
      <c r="BG9" s="621">
        <v>655640</v>
      </c>
      <c r="BH9" s="622"/>
      <c r="BI9" s="622"/>
      <c r="BJ9" s="622"/>
      <c r="BK9" s="622"/>
      <c r="BL9" s="622"/>
      <c r="BM9" s="622"/>
      <c r="BN9" s="623"/>
      <c r="BO9" s="659">
        <v>44.5</v>
      </c>
      <c r="BP9" s="659"/>
      <c r="BQ9" s="659"/>
      <c r="BR9" s="659"/>
      <c r="BS9" s="660" t="s">
        <v>247</v>
      </c>
      <c r="BT9" s="660"/>
      <c r="BU9" s="660"/>
      <c r="BV9" s="660"/>
      <c r="BW9" s="660"/>
      <c r="BX9" s="660"/>
      <c r="BY9" s="660"/>
      <c r="BZ9" s="660"/>
      <c r="CA9" s="660"/>
      <c r="CB9" s="698"/>
      <c r="CD9" s="618" t="s">
        <v>251</v>
      </c>
      <c r="CE9" s="619"/>
      <c r="CF9" s="619"/>
      <c r="CG9" s="619"/>
      <c r="CH9" s="619"/>
      <c r="CI9" s="619"/>
      <c r="CJ9" s="619"/>
      <c r="CK9" s="619"/>
      <c r="CL9" s="619"/>
      <c r="CM9" s="619"/>
      <c r="CN9" s="619"/>
      <c r="CO9" s="619"/>
      <c r="CP9" s="619"/>
      <c r="CQ9" s="620"/>
      <c r="CR9" s="621">
        <v>1458179</v>
      </c>
      <c r="CS9" s="622"/>
      <c r="CT9" s="622"/>
      <c r="CU9" s="622"/>
      <c r="CV9" s="622"/>
      <c r="CW9" s="622"/>
      <c r="CX9" s="622"/>
      <c r="CY9" s="623"/>
      <c r="CZ9" s="659">
        <v>4.5999999999999996</v>
      </c>
      <c r="DA9" s="659"/>
      <c r="DB9" s="659"/>
      <c r="DC9" s="659"/>
      <c r="DD9" s="627">
        <v>42334</v>
      </c>
      <c r="DE9" s="622"/>
      <c r="DF9" s="622"/>
      <c r="DG9" s="622"/>
      <c r="DH9" s="622"/>
      <c r="DI9" s="622"/>
      <c r="DJ9" s="622"/>
      <c r="DK9" s="622"/>
      <c r="DL9" s="622"/>
      <c r="DM9" s="622"/>
      <c r="DN9" s="622"/>
      <c r="DO9" s="622"/>
      <c r="DP9" s="623"/>
      <c r="DQ9" s="627">
        <v>467681</v>
      </c>
      <c r="DR9" s="622"/>
      <c r="DS9" s="622"/>
      <c r="DT9" s="622"/>
      <c r="DU9" s="622"/>
      <c r="DV9" s="622"/>
      <c r="DW9" s="622"/>
      <c r="DX9" s="622"/>
      <c r="DY9" s="622"/>
      <c r="DZ9" s="622"/>
      <c r="EA9" s="622"/>
      <c r="EB9" s="622"/>
      <c r="EC9" s="658"/>
    </row>
    <row r="10" spans="2:143" ht="11.25" customHeight="1" x14ac:dyDescent="0.15">
      <c r="B10" s="618" t="s">
        <v>252</v>
      </c>
      <c r="C10" s="619"/>
      <c r="D10" s="619"/>
      <c r="E10" s="619"/>
      <c r="F10" s="619"/>
      <c r="G10" s="619"/>
      <c r="H10" s="619"/>
      <c r="I10" s="619"/>
      <c r="J10" s="619"/>
      <c r="K10" s="619"/>
      <c r="L10" s="619"/>
      <c r="M10" s="619"/>
      <c r="N10" s="619"/>
      <c r="O10" s="619"/>
      <c r="P10" s="619"/>
      <c r="Q10" s="620"/>
      <c r="R10" s="621" t="s">
        <v>247</v>
      </c>
      <c r="S10" s="622"/>
      <c r="T10" s="622"/>
      <c r="U10" s="622"/>
      <c r="V10" s="622"/>
      <c r="W10" s="622"/>
      <c r="X10" s="622"/>
      <c r="Y10" s="623"/>
      <c r="Z10" s="659" t="s">
        <v>132</v>
      </c>
      <c r="AA10" s="659"/>
      <c r="AB10" s="659"/>
      <c r="AC10" s="659"/>
      <c r="AD10" s="660" t="s">
        <v>132</v>
      </c>
      <c r="AE10" s="660"/>
      <c r="AF10" s="660"/>
      <c r="AG10" s="660"/>
      <c r="AH10" s="660"/>
      <c r="AI10" s="660"/>
      <c r="AJ10" s="660"/>
      <c r="AK10" s="660"/>
      <c r="AL10" s="624" t="s">
        <v>132</v>
      </c>
      <c r="AM10" s="625"/>
      <c r="AN10" s="625"/>
      <c r="AO10" s="661"/>
      <c r="AP10" s="618" t="s">
        <v>253</v>
      </c>
      <c r="AQ10" s="619"/>
      <c r="AR10" s="619"/>
      <c r="AS10" s="619"/>
      <c r="AT10" s="619"/>
      <c r="AU10" s="619"/>
      <c r="AV10" s="619"/>
      <c r="AW10" s="619"/>
      <c r="AX10" s="619"/>
      <c r="AY10" s="619"/>
      <c r="AZ10" s="619"/>
      <c r="BA10" s="619"/>
      <c r="BB10" s="619"/>
      <c r="BC10" s="619"/>
      <c r="BD10" s="619"/>
      <c r="BE10" s="619"/>
      <c r="BF10" s="620"/>
      <c r="BG10" s="621">
        <v>41103</v>
      </c>
      <c r="BH10" s="622"/>
      <c r="BI10" s="622"/>
      <c r="BJ10" s="622"/>
      <c r="BK10" s="622"/>
      <c r="BL10" s="622"/>
      <c r="BM10" s="622"/>
      <c r="BN10" s="623"/>
      <c r="BO10" s="659">
        <v>2.8</v>
      </c>
      <c r="BP10" s="659"/>
      <c r="BQ10" s="659"/>
      <c r="BR10" s="659"/>
      <c r="BS10" s="660" t="s">
        <v>132</v>
      </c>
      <c r="BT10" s="660"/>
      <c r="BU10" s="660"/>
      <c r="BV10" s="660"/>
      <c r="BW10" s="660"/>
      <c r="BX10" s="660"/>
      <c r="BY10" s="660"/>
      <c r="BZ10" s="660"/>
      <c r="CA10" s="660"/>
      <c r="CB10" s="698"/>
      <c r="CD10" s="618" t="s">
        <v>254</v>
      </c>
      <c r="CE10" s="619"/>
      <c r="CF10" s="619"/>
      <c r="CG10" s="619"/>
      <c r="CH10" s="619"/>
      <c r="CI10" s="619"/>
      <c r="CJ10" s="619"/>
      <c r="CK10" s="619"/>
      <c r="CL10" s="619"/>
      <c r="CM10" s="619"/>
      <c r="CN10" s="619"/>
      <c r="CO10" s="619"/>
      <c r="CP10" s="619"/>
      <c r="CQ10" s="620"/>
      <c r="CR10" s="621">
        <v>19541</v>
      </c>
      <c r="CS10" s="622"/>
      <c r="CT10" s="622"/>
      <c r="CU10" s="622"/>
      <c r="CV10" s="622"/>
      <c r="CW10" s="622"/>
      <c r="CX10" s="622"/>
      <c r="CY10" s="623"/>
      <c r="CZ10" s="659">
        <v>0.1</v>
      </c>
      <c r="DA10" s="659"/>
      <c r="DB10" s="659"/>
      <c r="DC10" s="659"/>
      <c r="DD10" s="627">
        <v>12334</v>
      </c>
      <c r="DE10" s="622"/>
      <c r="DF10" s="622"/>
      <c r="DG10" s="622"/>
      <c r="DH10" s="622"/>
      <c r="DI10" s="622"/>
      <c r="DJ10" s="622"/>
      <c r="DK10" s="622"/>
      <c r="DL10" s="622"/>
      <c r="DM10" s="622"/>
      <c r="DN10" s="622"/>
      <c r="DO10" s="622"/>
      <c r="DP10" s="623"/>
      <c r="DQ10" s="627">
        <v>13574</v>
      </c>
      <c r="DR10" s="622"/>
      <c r="DS10" s="622"/>
      <c r="DT10" s="622"/>
      <c r="DU10" s="622"/>
      <c r="DV10" s="622"/>
      <c r="DW10" s="622"/>
      <c r="DX10" s="622"/>
      <c r="DY10" s="622"/>
      <c r="DZ10" s="622"/>
      <c r="EA10" s="622"/>
      <c r="EB10" s="622"/>
      <c r="EC10" s="658"/>
    </row>
    <row r="11" spans="2:143" ht="11.25" customHeight="1" x14ac:dyDescent="0.15">
      <c r="B11" s="618" t="s">
        <v>255</v>
      </c>
      <c r="C11" s="619"/>
      <c r="D11" s="619"/>
      <c r="E11" s="619"/>
      <c r="F11" s="619"/>
      <c r="G11" s="619"/>
      <c r="H11" s="619"/>
      <c r="I11" s="619"/>
      <c r="J11" s="619"/>
      <c r="K11" s="619"/>
      <c r="L11" s="619"/>
      <c r="M11" s="619"/>
      <c r="N11" s="619"/>
      <c r="O11" s="619"/>
      <c r="P11" s="619"/>
      <c r="Q11" s="620"/>
      <c r="R11" s="621">
        <v>425018</v>
      </c>
      <c r="S11" s="622"/>
      <c r="T11" s="622"/>
      <c r="U11" s="622"/>
      <c r="V11" s="622"/>
      <c r="W11" s="622"/>
      <c r="X11" s="622"/>
      <c r="Y11" s="623"/>
      <c r="Z11" s="624">
        <v>1.3</v>
      </c>
      <c r="AA11" s="625"/>
      <c r="AB11" s="625"/>
      <c r="AC11" s="626"/>
      <c r="AD11" s="627">
        <v>425018</v>
      </c>
      <c r="AE11" s="622"/>
      <c r="AF11" s="622"/>
      <c r="AG11" s="622"/>
      <c r="AH11" s="622"/>
      <c r="AI11" s="622"/>
      <c r="AJ11" s="622"/>
      <c r="AK11" s="623"/>
      <c r="AL11" s="624">
        <v>9.1</v>
      </c>
      <c r="AM11" s="625"/>
      <c r="AN11" s="625"/>
      <c r="AO11" s="661"/>
      <c r="AP11" s="618" t="s">
        <v>256</v>
      </c>
      <c r="AQ11" s="619"/>
      <c r="AR11" s="619"/>
      <c r="AS11" s="619"/>
      <c r="AT11" s="619"/>
      <c r="AU11" s="619"/>
      <c r="AV11" s="619"/>
      <c r="AW11" s="619"/>
      <c r="AX11" s="619"/>
      <c r="AY11" s="619"/>
      <c r="AZ11" s="619"/>
      <c r="BA11" s="619"/>
      <c r="BB11" s="619"/>
      <c r="BC11" s="619"/>
      <c r="BD11" s="619"/>
      <c r="BE11" s="619"/>
      <c r="BF11" s="620"/>
      <c r="BG11" s="621">
        <v>50068</v>
      </c>
      <c r="BH11" s="622"/>
      <c r="BI11" s="622"/>
      <c r="BJ11" s="622"/>
      <c r="BK11" s="622"/>
      <c r="BL11" s="622"/>
      <c r="BM11" s="622"/>
      <c r="BN11" s="623"/>
      <c r="BO11" s="659">
        <v>3.4</v>
      </c>
      <c r="BP11" s="659"/>
      <c r="BQ11" s="659"/>
      <c r="BR11" s="659"/>
      <c r="BS11" s="660" t="s">
        <v>132</v>
      </c>
      <c r="BT11" s="660"/>
      <c r="BU11" s="660"/>
      <c r="BV11" s="660"/>
      <c r="BW11" s="660"/>
      <c r="BX11" s="660"/>
      <c r="BY11" s="660"/>
      <c r="BZ11" s="660"/>
      <c r="CA11" s="660"/>
      <c r="CB11" s="698"/>
      <c r="CD11" s="618" t="s">
        <v>257</v>
      </c>
      <c r="CE11" s="619"/>
      <c r="CF11" s="619"/>
      <c r="CG11" s="619"/>
      <c r="CH11" s="619"/>
      <c r="CI11" s="619"/>
      <c r="CJ11" s="619"/>
      <c r="CK11" s="619"/>
      <c r="CL11" s="619"/>
      <c r="CM11" s="619"/>
      <c r="CN11" s="619"/>
      <c r="CO11" s="619"/>
      <c r="CP11" s="619"/>
      <c r="CQ11" s="620"/>
      <c r="CR11" s="621">
        <v>4394158</v>
      </c>
      <c r="CS11" s="622"/>
      <c r="CT11" s="622"/>
      <c r="CU11" s="622"/>
      <c r="CV11" s="622"/>
      <c r="CW11" s="622"/>
      <c r="CX11" s="622"/>
      <c r="CY11" s="623"/>
      <c r="CZ11" s="659">
        <v>13.7</v>
      </c>
      <c r="DA11" s="659"/>
      <c r="DB11" s="659"/>
      <c r="DC11" s="659"/>
      <c r="DD11" s="627">
        <v>3302696</v>
      </c>
      <c r="DE11" s="622"/>
      <c r="DF11" s="622"/>
      <c r="DG11" s="622"/>
      <c r="DH11" s="622"/>
      <c r="DI11" s="622"/>
      <c r="DJ11" s="622"/>
      <c r="DK11" s="622"/>
      <c r="DL11" s="622"/>
      <c r="DM11" s="622"/>
      <c r="DN11" s="622"/>
      <c r="DO11" s="622"/>
      <c r="DP11" s="623"/>
      <c r="DQ11" s="627">
        <v>526315</v>
      </c>
      <c r="DR11" s="622"/>
      <c r="DS11" s="622"/>
      <c r="DT11" s="622"/>
      <c r="DU11" s="622"/>
      <c r="DV11" s="622"/>
      <c r="DW11" s="622"/>
      <c r="DX11" s="622"/>
      <c r="DY11" s="622"/>
      <c r="DZ11" s="622"/>
      <c r="EA11" s="622"/>
      <c r="EB11" s="622"/>
      <c r="EC11" s="658"/>
    </row>
    <row r="12" spans="2:143" ht="11.25" customHeight="1" x14ac:dyDescent="0.15">
      <c r="B12" s="618" t="s">
        <v>258</v>
      </c>
      <c r="C12" s="619"/>
      <c r="D12" s="619"/>
      <c r="E12" s="619"/>
      <c r="F12" s="619"/>
      <c r="G12" s="619"/>
      <c r="H12" s="619"/>
      <c r="I12" s="619"/>
      <c r="J12" s="619"/>
      <c r="K12" s="619"/>
      <c r="L12" s="619"/>
      <c r="M12" s="619"/>
      <c r="N12" s="619"/>
      <c r="O12" s="619"/>
      <c r="P12" s="619"/>
      <c r="Q12" s="620"/>
      <c r="R12" s="621" t="s">
        <v>132</v>
      </c>
      <c r="S12" s="622"/>
      <c r="T12" s="622"/>
      <c r="U12" s="622"/>
      <c r="V12" s="622"/>
      <c r="W12" s="622"/>
      <c r="X12" s="622"/>
      <c r="Y12" s="623"/>
      <c r="Z12" s="659" t="s">
        <v>132</v>
      </c>
      <c r="AA12" s="659"/>
      <c r="AB12" s="659"/>
      <c r="AC12" s="659"/>
      <c r="AD12" s="660" t="s">
        <v>132</v>
      </c>
      <c r="AE12" s="660"/>
      <c r="AF12" s="660"/>
      <c r="AG12" s="660"/>
      <c r="AH12" s="660"/>
      <c r="AI12" s="660"/>
      <c r="AJ12" s="660"/>
      <c r="AK12" s="660"/>
      <c r="AL12" s="624" t="s">
        <v>132</v>
      </c>
      <c r="AM12" s="625"/>
      <c r="AN12" s="625"/>
      <c r="AO12" s="661"/>
      <c r="AP12" s="618" t="s">
        <v>259</v>
      </c>
      <c r="AQ12" s="619"/>
      <c r="AR12" s="619"/>
      <c r="AS12" s="619"/>
      <c r="AT12" s="619"/>
      <c r="AU12" s="619"/>
      <c r="AV12" s="619"/>
      <c r="AW12" s="619"/>
      <c r="AX12" s="619"/>
      <c r="AY12" s="619"/>
      <c r="AZ12" s="619"/>
      <c r="BA12" s="619"/>
      <c r="BB12" s="619"/>
      <c r="BC12" s="619"/>
      <c r="BD12" s="619"/>
      <c r="BE12" s="619"/>
      <c r="BF12" s="620"/>
      <c r="BG12" s="621">
        <v>615144</v>
      </c>
      <c r="BH12" s="622"/>
      <c r="BI12" s="622"/>
      <c r="BJ12" s="622"/>
      <c r="BK12" s="622"/>
      <c r="BL12" s="622"/>
      <c r="BM12" s="622"/>
      <c r="BN12" s="623"/>
      <c r="BO12" s="659">
        <v>41.7</v>
      </c>
      <c r="BP12" s="659"/>
      <c r="BQ12" s="659"/>
      <c r="BR12" s="659"/>
      <c r="BS12" s="660" t="s">
        <v>132</v>
      </c>
      <c r="BT12" s="660"/>
      <c r="BU12" s="660"/>
      <c r="BV12" s="660"/>
      <c r="BW12" s="660"/>
      <c r="BX12" s="660"/>
      <c r="BY12" s="660"/>
      <c r="BZ12" s="660"/>
      <c r="CA12" s="660"/>
      <c r="CB12" s="698"/>
      <c r="CD12" s="618" t="s">
        <v>260</v>
      </c>
      <c r="CE12" s="619"/>
      <c r="CF12" s="619"/>
      <c r="CG12" s="619"/>
      <c r="CH12" s="619"/>
      <c r="CI12" s="619"/>
      <c r="CJ12" s="619"/>
      <c r="CK12" s="619"/>
      <c r="CL12" s="619"/>
      <c r="CM12" s="619"/>
      <c r="CN12" s="619"/>
      <c r="CO12" s="619"/>
      <c r="CP12" s="619"/>
      <c r="CQ12" s="620"/>
      <c r="CR12" s="621">
        <v>3315977</v>
      </c>
      <c r="CS12" s="622"/>
      <c r="CT12" s="622"/>
      <c r="CU12" s="622"/>
      <c r="CV12" s="622"/>
      <c r="CW12" s="622"/>
      <c r="CX12" s="622"/>
      <c r="CY12" s="623"/>
      <c r="CZ12" s="659">
        <v>10.4</v>
      </c>
      <c r="DA12" s="659"/>
      <c r="DB12" s="659"/>
      <c r="DC12" s="659"/>
      <c r="DD12" s="627">
        <v>2547666</v>
      </c>
      <c r="DE12" s="622"/>
      <c r="DF12" s="622"/>
      <c r="DG12" s="622"/>
      <c r="DH12" s="622"/>
      <c r="DI12" s="622"/>
      <c r="DJ12" s="622"/>
      <c r="DK12" s="622"/>
      <c r="DL12" s="622"/>
      <c r="DM12" s="622"/>
      <c r="DN12" s="622"/>
      <c r="DO12" s="622"/>
      <c r="DP12" s="623"/>
      <c r="DQ12" s="627">
        <v>551979</v>
      </c>
      <c r="DR12" s="622"/>
      <c r="DS12" s="622"/>
      <c r="DT12" s="622"/>
      <c r="DU12" s="622"/>
      <c r="DV12" s="622"/>
      <c r="DW12" s="622"/>
      <c r="DX12" s="622"/>
      <c r="DY12" s="622"/>
      <c r="DZ12" s="622"/>
      <c r="EA12" s="622"/>
      <c r="EB12" s="622"/>
      <c r="EC12" s="658"/>
    </row>
    <row r="13" spans="2:143" ht="11.25" customHeight="1" x14ac:dyDescent="0.15">
      <c r="B13" s="618" t="s">
        <v>261</v>
      </c>
      <c r="C13" s="619"/>
      <c r="D13" s="619"/>
      <c r="E13" s="619"/>
      <c r="F13" s="619"/>
      <c r="G13" s="619"/>
      <c r="H13" s="619"/>
      <c r="I13" s="619"/>
      <c r="J13" s="619"/>
      <c r="K13" s="619"/>
      <c r="L13" s="619"/>
      <c r="M13" s="619"/>
      <c r="N13" s="619"/>
      <c r="O13" s="619"/>
      <c r="P13" s="619"/>
      <c r="Q13" s="620"/>
      <c r="R13" s="621" t="s">
        <v>132</v>
      </c>
      <c r="S13" s="622"/>
      <c r="T13" s="622"/>
      <c r="U13" s="622"/>
      <c r="V13" s="622"/>
      <c r="W13" s="622"/>
      <c r="X13" s="622"/>
      <c r="Y13" s="623"/>
      <c r="Z13" s="659" t="s">
        <v>132</v>
      </c>
      <c r="AA13" s="659"/>
      <c r="AB13" s="659"/>
      <c r="AC13" s="659"/>
      <c r="AD13" s="660" t="s">
        <v>132</v>
      </c>
      <c r="AE13" s="660"/>
      <c r="AF13" s="660"/>
      <c r="AG13" s="660"/>
      <c r="AH13" s="660"/>
      <c r="AI13" s="660"/>
      <c r="AJ13" s="660"/>
      <c r="AK13" s="660"/>
      <c r="AL13" s="624" t="s">
        <v>132</v>
      </c>
      <c r="AM13" s="625"/>
      <c r="AN13" s="625"/>
      <c r="AO13" s="661"/>
      <c r="AP13" s="618" t="s">
        <v>262</v>
      </c>
      <c r="AQ13" s="619"/>
      <c r="AR13" s="619"/>
      <c r="AS13" s="619"/>
      <c r="AT13" s="619"/>
      <c r="AU13" s="619"/>
      <c r="AV13" s="619"/>
      <c r="AW13" s="619"/>
      <c r="AX13" s="619"/>
      <c r="AY13" s="619"/>
      <c r="AZ13" s="619"/>
      <c r="BA13" s="619"/>
      <c r="BB13" s="619"/>
      <c r="BC13" s="619"/>
      <c r="BD13" s="619"/>
      <c r="BE13" s="619"/>
      <c r="BF13" s="620"/>
      <c r="BG13" s="621">
        <v>595589</v>
      </c>
      <c r="BH13" s="622"/>
      <c r="BI13" s="622"/>
      <c r="BJ13" s="622"/>
      <c r="BK13" s="622"/>
      <c r="BL13" s="622"/>
      <c r="BM13" s="622"/>
      <c r="BN13" s="623"/>
      <c r="BO13" s="659">
        <v>40.4</v>
      </c>
      <c r="BP13" s="659"/>
      <c r="BQ13" s="659"/>
      <c r="BR13" s="659"/>
      <c r="BS13" s="660" t="s">
        <v>132</v>
      </c>
      <c r="BT13" s="660"/>
      <c r="BU13" s="660"/>
      <c r="BV13" s="660"/>
      <c r="BW13" s="660"/>
      <c r="BX13" s="660"/>
      <c r="BY13" s="660"/>
      <c r="BZ13" s="660"/>
      <c r="CA13" s="660"/>
      <c r="CB13" s="698"/>
      <c r="CD13" s="618" t="s">
        <v>263</v>
      </c>
      <c r="CE13" s="619"/>
      <c r="CF13" s="619"/>
      <c r="CG13" s="619"/>
      <c r="CH13" s="619"/>
      <c r="CI13" s="619"/>
      <c r="CJ13" s="619"/>
      <c r="CK13" s="619"/>
      <c r="CL13" s="619"/>
      <c r="CM13" s="619"/>
      <c r="CN13" s="619"/>
      <c r="CO13" s="619"/>
      <c r="CP13" s="619"/>
      <c r="CQ13" s="620"/>
      <c r="CR13" s="621">
        <v>3913392</v>
      </c>
      <c r="CS13" s="622"/>
      <c r="CT13" s="622"/>
      <c r="CU13" s="622"/>
      <c r="CV13" s="622"/>
      <c r="CW13" s="622"/>
      <c r="CX13" s="622"/>
      <c r="CY13" s="623"/>
      <c r="CZ13" s="659">
        <v>12.2</v>
      </c>
      <c r="DA13" s="659"/>
      <c r="DB13" s="659"/>
      <c r="DC13" s="659"/>
      <c r="DD13" s="627">
        <v>3167792</v>
      </c>
      <c r="DE13" s="622"/>
      <c r="DF13" s="622"/>
      <c r="DG13" s="622"/>
      <c r="DH13" s="622"/>
      <c r="DI13" s="622"/>
      <c r="DJ13" s="622"/>
      <c r="DK13" s="622"/>
      <c r="DL13" s="622"/>
      <c r="DM13" s="622"/>
      <c r="DN13" s="622"/>
      <c r="DO13" s="622"/>
      <c r="DP13" s="623"/>
      <c r="DQ13" s="627">
        <v>675165</v>
      </c>
      <c r="DR13" s="622"/>
      <c r="DS13" s="622"/>
      <c r="DT13" s="622"/>
      <c r="DU13" s="622"/>
      <c r="DV13" s="622"/>
      <c r="DW13" s="622"/>
      <c r="DX13" s="622"/>
      <c r="DY13" s="622"/>
      <c r="DZ13" s="622"/>
      <c r="EA13" s="622"/>
      <c r="EB13" s="622"/>
      <c r="EC13" s="658"/>
    </row>
    <row r="14" spans="2:143" ht="11.25" customHeight="1" x14ac:dyDescent="0.15">
      <c r="B14" s="618" t="s">
        <v>264</v>
      </c>
      <c r="C14" s="619"/>
      <c r="D14" s="619"/>
      <c r="E14" s="619"/>
      <c r="F14" s="619"/>
      <c r="G14" s="619"/>
      <c r="H14" s="619"/>
      <c r="I14" s="619"/>
      <c r="J14" s="619"/>
      <c r="K14" s="619"/>
      <c r="L14" s="619"/>
      <c r="M14" s="619"/>
      <c r="N14" s="619"/>
      <c r="O14" s="619"/>
      <c r="P14" s="619"/>
      <c r="Q14" s="620"/>
      <c r="R14" s="621" t="s">
        <v>132</v>
      </c>
      <c r="S14" s="622"/>
      <c r="T14" s="622"/>
      <c r="U14" s="622"/>
      <c r="V14" s="622"/>
      <c r="W14" s="622"/>
      <c r="X14" s="622"/>
      <c r="Y14" s="623"/>
      <c r="Z14" s="659" t="s">
        <v>132</v>
      </c>
      <c r="AA14" s="659"/>
      <c r="AB14" s="659"/>
      <c r="AC14" s="659"/>
      <c r="AD14" s="660" t="s">
        <v>132</v>
      </c>
      <c r="AE14" s="660"/>
      <c r="AF14" s="660"/>
      <c r="AG14" s="660"/>
      <c r="AH14" s="660"/>
      <c r="AI14" s="660"/>
      <c r="AJ14" s="660"/>
      <c r="AK14" s="660"/>
      <c r="AL14" s="624" t="s">
        <v>132</v>
      </c>
      <c r="AM14" s="625"/>
      <c r="AN14" s="625"/>
      <c r="AO14" s="661"/>
      <c r="AP14" s="618" t="s">
        <v>265</v>
      </c>
      <c r="AQ14" s="619"/>
      <c r="AR14" s="619"/>
      <c r="AS14" s="619"/>
      <c r="AT14" s="619"/>
      <c r="AU14" s="619"/>
      <c r="AV14" s="619"/>
      <c r="AW14" s="619"/>
      <c r="AX14" s="619"/>
      <c r="AY14" s="619"/>
      <c r="AZ14" s="619"/>
      <c r="BA14" s="619"/>
      <c r="BB14" s="619"/>
      <c r="BC14" s="619"/>
      <c r="BD14" s="619"/>
      <c r="BE14" s="619"/>
      <c r="BF14" s="620"/>
      <c r="BG14" s="621">
        <v>23328</v>
      </c>
      <c r="BH14" s="622"/>
      <c r="BI14" s="622"/>
      <c r="BJ14" s="622"/>
      <c r="BK14" s="622"/>
      <c r="BL14" s="622"/>
      <c r="BM14" s="622"/>
      <c r="BN14" s="623"/>
      <c r="BO14" s="659">
        <v>1.6</v>
      </c>
      <c r="BP14" s="659"/>
      <c r="BQ14" s="659"/>
      <c r="BR14" s="659"/>
      <c r="BS14" s="660" t="s">
        <v>132</v>
      </c>
      <c r="BT14" s="660"/>
      <c r="BU14" s="660"/>
      <c r="BV14" s="660"/>
      <c r="BW14" s="660"/>
      <c r="BX14" s="660"/>
      <c r="BY14" s="660"/>
      <c r="BZ14" s="660"/>
      <c r="CA14" s="660"/>
      <c r="CB14" s="698"/>
      <c r="CD14" s="618" t="s">
        <v>266</v>
      </c>
      <c r="CE14" s="619"/>
      <c r="CF14" s="619"/>
      <c r="CG14" s="619"/>
      <c r="CH14" s="619"/>
      <c r="CI14" s="619"/>
      <c r="CJ14" s="619"/>
      <c r="CK14" s="619"/>
      <c r="CL14" s="619"/>
      <c r="CM14" s="619"/>
      <c r="CN14" s="619"/>
      <c r="CO14" s="619"/>
      <c r="CP14" s="619"/>
      <c r="CQ14" s="620"/>
      <c r="CR14" s="621">
        <v>1404740</v>
      </c>
      <c r="CS14" s="622"/>
      <c r="CT14" s="622"/>
      <c r="CU14" s="622"/>
      <c r="CV14" s="622"/>
      <c r="CW14" s="622"/>
      <c r="CX14" s="622"/>
      <c r="CY14" s="623"/>
      <c r="CZ14" s="659">
        <v>4.4000000000000004</v>
      </c>
      <c r="DA14" s="659"/>
      <c r="DB14" s="659"/>
      <c r="DC14" s="659"/>
      <c r="DD14" s="627">
        <v>653076</v>
      </c>
      <c r="DE14" s="622"/>
      <c r="DF14" s="622"/>
      <c r="DG14" s="622"/>
      <c r="DH14" s="622"/>
      <c r="DI14" s="622"/>
      <c r="DJ14" s="622"/>
      <c r="DK14" s="622"/>
      <c r="DL14" s="622"/>
      <c r="DM14" s="622"/>
      <c r="DN14" s="622"/>
      <c r="DO14" s="622"/>
      <c r="DP14" s="623"/>
      <c r="DQ14" s="627">
        <v>331361</v>
      </c>
      <c r="DR14" s="622"/>
      <c r="DS14" s="622"/>
      <c r="DT14" s="622"/>
      <c r="DU14" s="622"/>
      <c r="DV14" s="622"/>
      <c r="DW14" s="622"/>
      <c r="DX14" s="622"/>
      <c r="DY14" s="622"/>
      <c r="DZ14" s="622"/>
      <c r="EA14" s="622"/>
      <c r="EB14" s="622"/>
      <c r="EC14" s="658"/>
    </row>
    <row r="15" spans="2:143" ht="11.25" customHeight="1" x14ac:dyDescent="0.15">
      <c r="B15" s="618" t="s">
        <v>267</v>
      </c>
      <c r="C15" s="619"/>
      <c r="D15" s="619"/>
      <c r="E15" s="619"/>
      <c r="F15" s="619"/>
      <c r="G15" s="619"/>
      <c r="H15" s="619"/>
      <c r="I15" s="619"/>
      <c r="J15" s="619"/>
      <c r="K15" s="619"/>
      <c r="L15" s="619"/>
      <c r="M15" s="619"/>
      <c r="N15" s="619"/>
      <c r="O15" s="619"/>
      <c r="P15" s="619"/>
      <c r="Q15" s="620"/>
      <c r="R15" s="621" t="s">
        <v>132</v>
      </c>
      <c r="S15" s="622"/>
      <c r="T15" s="622"/>
      <c r="U15" s="622"/>
      <c r="V15" s="622"/>
      <c r="W15" s="622"/>
      <c r="X15" s="622"/>
      <c r="Y15" s="623"/>
      <c r="Z15" s="659" t="s">
        <v>132</v>
      </c>
      <c r="AA15" s="659"/>
      <c r="AB15" s="659"/>
      <c r="AC15" s="659"/>
      <c r="AD15" s="660" t="s">
        <v>132</v>
      </c>
      <c r="AE15" s="660"/>
      <c r="AF15" s="660"/>
      <c r="AG15" s="660"/>
      <c r="AH15" s="660"/>
      <c r="AI15" s="660"/>
      <c r="AJ15" s="660"/>
      <c r="AK15" s="660"/>
      <c r="AL15" s="624" t="s">
        <v>132</v>
      </c>
      <c r="AM15" s="625"/>
      <c r="AN15" s="625"/>
      <c r="AO15" s="661"/>
      <c r="AP15" s="618" t="s">
        <v>268</v>
      </c>
      <c r="AQ15" s="619"/>
      <c r="AR15" s="619"/>
      <c r="AS15" s="619"/>
      <c r="AT15" s="619"/>
      <c r="AU15" s="619"/>
      <c r="AV15" s="619"/>
      <c r="AW15" s="619"/>
      <c r="AX15" s="619"/>
      <c r="AY15" s="619"/>
      <c r="AZ15" s="619"/>
      <c r="BA15" s="619"/>
      <c r="BB15" s="619"/>
      <c r="BC15" s="619"/>
      <c r="BD15" s="619"/>
      <c r="BE15" s="619"/>
      <c r="BF15" s="620"/>
      <c r="BG15" s="621">
        <v>65697</v>
      </c>
      <c r="BH15" s="622"/>
      <c r="BI15" s="622"/>
      <c r="BJ15" s="622"/>
      <c r="BK15" s="622"/>
      <c r="BL15" s="622"/>
      <c r="BM15" s="622"/>
      <c r="BN15" s="623"/>
      <c r="BO15" s="659">
        <v>4.5</v>
      </c>
      <c r="BP15" s="659"/>
      <c r="BQ15" s="659"/>
      <c r="BR15" s="659"/>
      <c r="BS15" s="660" t="s">
        <v>132</v>
      </c>
      <c r="BT15" s="660"/>
      <c r="BU15" s="660"/>
      <c r="BV15" s="660"/>
      <c r="BW15" s="660"/>
      <c r="BX15" s="660"/>
      <c r="BY15" s="660"/>
      <c r="BZ15" s="660"/>
      <c r="CA15" s="660"/>
      <c r="CB15" s="698"/>
      <c r="CD15" s="618" t="s">
        <v>269</v>
      </c>
      <c r="CE15" s="619"/>
      <c r="CF15" s="619"/>
      <c r="CG15" s="619"/>
      <c r="CH15" s="619"/>
      <c r="CI15" s="619"/>
      <c r="CJ15" s="619"/>
      <c r="CK15" s="619"/>
      <c r="CL15" s="619"/>
      <c r="CM15" s="619"/>
      <c r="CN15" s="619"/>
      <c r="CO15" s="619"/>
      <c r="CP15" s="619"/>
      <c r="CQ15" s="620"/>
      <c r="CR15" s="621">
        <v>1383867</v>
      </c>
      <c r="CS15" s="622"/>
      <c r="CT15" s="622"/>
      <c r="CU15" s="622"/>
      <c r="CV15" s="622"/>
      <c r="CW15" s="622"/>
      <c r="CX15" s="622"/>
      <c r="CY15" s="623"/>
      <c r="CZ15" s="659">
        <v>4.3</v>
      </c>
      <c r="DA15" s="659"/>
      <c r="DB15" s="659"/>
      <c r="DC15" s="659"/>
      <c r="DD15" s="627">
        <v>637671</v>
      </c>
      <c r="DE15" s="622"/>
      <c r="DF15" s="622"/>
      <c r="DG15" s="622"/>
      <c r="DH15" s="622"/>
      <c r="DI15" s="622"/>
      <c r="DJ15" s="622"/>
      <c r="DK15" s="622"/>
      <c r="DL15" s="622"/>
      <c r="DM15" s="622"/>
      <c r="DN15" s="622"/>
      <c r="DO15" s="622"/>
      <c r="DP15" s="623"/>
      <c r="DQ15" s="627">
        <v>551698</v>
      </c>
      <c r="DR15" s="622"/>
      <c r="DS15" s="622"/>
      <c r="DT15" s="622"/>
      <c r="DU15" s="622"/>
      <c r="DV15" s="622"/>
      <c r="DW15" s="622"/>
      <c r="DX15" s="622"/>
      <c r="DY15" s="622"/>
      <c r="DZ15" s="622"/>
      <c r="EA15" s="622"/>
      <c r="EB15" s="622"/>
      <c r="EC15" s="658"/>
    </row>
    <row r="16" spans="2:143" ht="11.25" customHeight="1" x14ac:dyDescent="0.15">
      <c r="B16" s="618" t="s">
        <v>270</v>
      </c>
      <c r="C16" s="619"/>
      <c r="D16" s="619"/>
      <c r="E16" s="619"/>
      <c r="F16" s="619"/>
      <c r="G16" s="619"/>
      <c r="H16" s="619"/>
      <c r="I16" s="619"/>
      <c r="J16" s="619"/>
      <c r="K16" s="619"/>
      <c r="L16" s="619"/>
      <c r="M16" s="619"/>
      <c r="N16" s="619"/>
      <c r="O16" s="619"/>
      <c r="P16" s="619"/>
      <c r="Q16" s="620"/>
      <c r="R16" s="621">
        <v>8274</v>
      </c>
      <c r="S16" s="622"/>
      <c r="T16" s="622"/>
      <c r="U16" s="622"/>
      <c r="V16" s="622"/>
      <c r="W16" s="622"/>
      <c r="X16" s="622"/>
      <c r="Y16" s="623"/>
      <c r="Z16" s="659">
        <v>0</v>
      </c>
      <c r="AA16" s="659"/>
      <c r="AB16" s="659"/>
      <c r="AC16" s="659"/>
      <c r="AD16" s="660">
        <v>8274</v>
      </c>
      <c r="AE16" s="660"/>
      <c r="AF16" s="660"/>
      <c r="AG16" s="660"/>
      <c r="AH16" s="660"/>
      <c r="AI16" s="660"/>
      <c r="AJ16" s="660"/>
      <c r="AK16" s="660"/>
      <c r="AL16" s="624">
        <v>0.2</v>
      </c>
      <c r="AM16" s="625"/>
      <c r="AN16" s="625"/>
      <c r="AO16" s="661"/>
      <c r="AP16" s="618" t="s">
        <v>271</v>
      </c>
      <c r="AQ16" s="619"/>
      <c r="AR16" s="619"/>
      <c r="AS16" s="619"/>
      <c r="AT16" s="619"/>
      <c r="AU16" s="619"/>
      <c r="AV16" s="619"/>
      <c r="AW16" s="619"/>
      <c r="AX16" s="619"/>
      <c r="AY16" s="619"/>
      <c r="AZ16" s="619"/>
      <c r="BA16" s="619"/>
      <c r="BB16" s="619"/>
      <c r="BC16" s="619"/>
      <c r="BD16" s="619"/>
      <c r="BE16" s="619"/>
      <c r="BF16" s="620"/>
      <c r="BG16" s="621" t="s">
        <v>132</v>
      </c>
      <c r="BH16" s="622"/>
      <c r="BI16" s="622"/>
      <c r="BJ16" s="622"/>
      <c r="BK16" s="622"/>
      <c r="BL16" s="622"/>
      <c r="BM16" s="622"/>
      <c r="BN16" s="623"/>
      <c r="BO16" s="659" t="s">
        <v>132</v>
      </c>
      <c r="BP16" s="659"/>
      <c r="BQ16" s="659"/>
      <c r="BR16" s="659"/>
      <c r="BS16" s="660" t="s">
        <v>132</v>
      </c>
      <c r="BT16" s="660"/>
      <c r="BU16" s="660"/>
      <c r="BV16" s="660"/>
      <c r="BW16" s="660"/>
      <c r="BX16" s="660"/>
      <c r="BY16" s="660"/>
      <c r="BZ16" s="660"/>
      <c r="CA16" s="660"/>
      <c r="CB16" s="698"/>
      <c r="CD16" s="618" t="s">
        <v>272</v>
      </c>
      <c r="CE16" s="619"/>
      <c r="CF16" s="619"/>
      <c r="CG16" s="619"/>
      <c r="CH16" s="619"/>
      <c r="CI16" s="619"/>
      <c r="CJ16" s="619"/>
      <c r="CK16" s="619"/>
      <c r="CL16" s="619"/>
      <c r="CM16" s="619"/>
      <c r="CN16" s="619"/>
      <c r="CO16" s="619"/>
      <c r="CP16" s="619"/>
      <c r="CQ16" s="620"/>
      <c r="CR16" s="621">
        <v>605181</v>
      </c>
      <c r="CS16" s="622"/>
      <c r="CT16" s="622"/>
      <c r="CU16" s="622"/>
      <c r="CV16" s="622"/>
      <c r="CW16" s="622"/>
      <c r="CX16" s="622"/>
      <c r="CY16" s="623"/>
      <c r="CZ16" s="659">
        <v>1.9</v>
      </c>
      <c r="DA16" s="659"/>
      <c r="DB16" s="659"/>
      <c r="DC16" s="659"/>
      <c r="DD16" s="627" t="s">
        <v>132</v>
      </c>
      <c r="DE16" s="622"/>
      <c r="DF16" s="622"/>
      <c r="DG16" s="622"/>
      <c r="DH16" s="622"/>
      <c r="DI16" s="622"/>
      <c r="DJ16" s="622"/>
      <c r="DK16" s="622"/>
      <c r="DL16" s="622"/>
      <c r="DM16" s="622"/>
      <c r="DN16" s="622"/>
      <c r="DO16" s="622"/>
      <c r="DP16" s="623"/>
      <c r="DQ16" s="627">
        <v>57664</v>
      </c>
      <c r="DR16" s="622"/>
      <c r="DS16" s="622"/>
      <c r="DT16" s="622"/>
      <c r="DU16" s="622"/>
      <c r="DV16" s="622"/>
      <c r="DW16" s="622"/>
      <c r="DX16" s="622"/>
      <c r="DY16" s="622"/>
      <c r="DZ16" s="622"/>
      <c r="EA16" s="622"/>
      <c r="EB16" s="622"/>
      <c r="EC16" s="658"/>
    </row>
    <row r="17" spans="2:133" ht="11.25" customHeight="1" x14ac:dyDescent="0.15">
      <c r="B17" s="618" t="s">
        <v>273</v>
      </c>
      <c r="C17" s="619"/>
      <c r="D17" s="619"/>
      <c r="E17" s="619"/>
      <c r="F17" s="619"/>
      <c r="G17" s="619"/>
      <c r="H17" s="619"/>
      <c r="I17" s="619"/>
      <c r="J17" s="619"/>
      <c r="K17" s="619"/>
      <c r="L17" s="619"/>
      <c r="M17" s="619"/>
      <c r="N17" s="619"/>
      <c r="O17" s="619"/>
      <c r="P17" s="619"/>
      <c r="Q17" s="620"/>
      <c r="R17" s="621">
        <v>39539</v>
      </c>
      <c r="S17" s="622"/>
      <c r="T17" s="622"/>
      <c r="U17" s="622"/>
      <c r="V17" s="622"/>
      <c r="W17" s="622"/>
      <c r="X17" s="622"/>
      <c r="Y17" s="623"/>
      <c r="Z17" s="659">
        <v>0.1</v>
      </c>
      <c r="AA17" s="659"/>
      <c r="AB17" s="659"/>
      <c r="AC17" s="659"/>
      <c r="AD17" s="660">
        <v>39539</v>
      </c>
      <c r="AE17" s="660"/>
      <c r="AF17" s="660"/>
      <c r="AG17" s="660"/>
      <c r="AH17" s="660"/>
      <c r="AI17" s="660"/>
      <c r="AJ17" s="660"/>
      <c r="AK17" s="660"/>
      <c r="AL17" s="624">
        <v>0.8</v>
      </c>
      <c r="AM17" s="625"/>
      <c r="AN17" s="625"/>
      <c r="AO17" s="661"/>
      <c r="AP17" s="618" t="s">
        <v>274</v>
      </c>
      <c r="AQ17" s="619"/>
      <c r="AR17" s="619"/>
      <c r="AS17" s="619"/>
      <c r="AT17" s="619"/>
      <c r="AU17" s="619"/>
      <c r="AV17" s="619"/>
      <c r="AW17" s="619"/>
      <c r="AX17" s="619"/>
      <c r="AY17" s="619"/>
      <c r="AZ17" s="619"/>
      <c r="BA17" s="619"/>
      <c r="BB17" s="619"/>
      <c r="BC17" s="619"/>
      <c r="BD17" s="619"/>
      <c r="BE17" s="619"/>
      <c r="BF17" s="620"/>
      <c r="BG17" s="621" t="s">
        <v>132</v>
      </c>
      <c r="BH17" s="622"/>
      <c r="BI17" s="622"/>
      <c r="BJ17" s="622"/>
      <c r="BK17" s="622"/>
      <c r="BL17" s="622"/>
      <c r="BM17" s="622"/>
      <c r="BN17" s="623"/>
      <c r="BO17" s="659" t="s">
        <v>132</v>
      </c>
      <c r="BP17" s="659"/>
      <c r="BQ17" s="659"/>
      <c r="BR17" s="659"/>
      <c r="BS17" s="660" t="s">
        <v>247</v>
      </c>
      <c r="BT17" s="660"/>
      <c r="BU17" s="660"/>
      <c r="BV17" s="660"/>
      <c r="BW17" s="660"/>
      <c r="BX17" s="660"/>
      <c r="BY17" s="660"/>
      <c r="BZ17" s="660"/>
      <c r="CA17" s="660"/>
      <c r="CB17" s="698"/>
      <c r="CD17" s="618" t="s">
        <v>275</v>
      </c>
      <c r="CE17" s="619"/>
      <c r="CF17" s="619"/>
      <c r="CG17" s="619"/>
      <c r="CH17" s="619"/>
      <c r="CI17" s="619"/>
      <c r="CJ17" s="619"/>
      <c r="CK17" s="619"/>
      <c r="CL17" s="619"/>
      <c r="CM17" s="619"/>
      <c r="CN17" s="619"/>
      <c r="CO17" s="619"/>
      <c r="CP17" s="619"/>
      <c r="CQ17" s="620"/>
      <c r="CR17" s="621">
        <v>259353</v>
      </c>
      <c r="CS17" s="622"/>
      <c r="CT17" s="622"/>
      <c r="CU17" s="622"/>
      <c r="CV17" s="622"/>
      <c r="CW17" s="622"/>
      <c r="CX17" s="622"/>
      <c r="CY17" s="623"/>
      <c r="CZ17" s="659">
        <v>0.8</v>
      </c>
      <c r="DA17" s="659"/>
      <c r="DB17" s="659"/>
      <c r="DC17" s="659"/>
      <c r="DD17" s="627" t="s">
        <v>132</v>
      </c>
      <c r="DE17" s="622"/>
      <c r="DF17" s="622"/>
      <c r="DG17" s="622"/>
      <c r="DH17" s="622"/>
      <c r="DI17" s="622"/>
      <c r="DJ17" s="622"/>
      <c r="DK17" s="622"/>
      <c r="DL17" s="622"/>
      <c r="DM17" s="622"/>
      <c r="DN17" s="622"/>
      <c r="DO17" s="622"/>
      <c r="DP17" s="623"/>
      <c r="DQ17" s="627">
        <v>259353</v>
      </c>
      <c r="DR17" s="622"/>
      <c r="DS17" s="622"/>
      <c r="DT17" s="622"/>
      <c r="DU17" s="622"/>
      <c r="DV17" s="622"/>
      <c r="DW17" s="622"/>
      <c r="DX17" s="622"/>
      <c r="DY17" s="622"/>
      <c r="DZ17" s="622"/>
      <c r="EA17" s="622"/>
      <c r="EB17" s="622"/>
      <c r="EC17" s="658"/>
    </row>
    <row r="18" spans="2:133" ht="11.25" customHeight="1" x14ac:dyDescent="0.15">
      <c r="B18" s="618" t="s">
        <v>276</v>
      </c>
      <c r="C18" s="619"/>
      <c r="D18" s="619"/>
      <c r="E18" s="619"/>
      <c r="F18" s="619"/>
      <c r="G18" s="619"/>
      <c r="H18" s="619"/>
      <c r="I18" s="619"/>
      <c r="J18" s="619"/>
      <c r="K18" s="619"/>
      <c r="L18" s="619"/>
      <c r="M18" s="619"/>
      <c r="N18" s="619"/>
      <c r="O18" s="619"/>
      <c r="P18" s="619"/>
      <c r="Q18" s="620"/>
      <c r="R18" s="621">
        <v>8617</v>
      </c>
      <c r="S18" s="622"/>
      <c r="T18" s="622"/>
      <c r="U18" s="622"/>
      <c r="V18" s="622"/>
      <c r="W18" s="622"/>
      <c r="X18" s="622"/>
      <c r="Y18" s="623"/>
      <c r="Z18" s="659">
        <v>0</v>
      </c>
      <c r="AA18" s="659"/>
      <c r="AB18" s="659"/>
      <c r="AC18" s="659"/>
      <c r="AD18" s="660">
        <v>8617</v>
      </c>
      <c r="AE18" s="660"/>
      <c r="AF18" s="660"/>
      <c r="AG18" s="660"/>
      <c r="AH18" s="660"/>
      <c r="AI18" s="660"/>
      <c r="AJ18" s="660"/>
      <c r="AK18" s="660"/>
      <c r="AL18" s="624">
        <v>0.2</v>
      </c>
      <c r="AM18" s="625"/>
      <c r="AN18" s="625"/>
      <c r="AO18" s="661"/>
      <c r="AP18" s="618" t="s">
        <v>277</v>
      </c>
      <c r="AQ18" s="619"/>
      <c r="AR18" s="619"/>
      <c r="AS18" s="619"/>
      <c r="AT18" s="619"/>
      <c r="AU18" s="619"/>
      <c r="AV18" s="619"/>
      <c r="AW18" s="619"/>
      <c r="AX18" s="619"/>
      <c r="AY18" s="619"/>
      <c r="AZ18" s="619"/>
      <c r="BA18" s="619"/>
      <c r="BB18" s="619"/>
      <c r="BC18" s="619"/>
      <c r="BD18" s="619"/>
      <c r="BE18" s="619"/>
      <c r="BF18" s="620"/>
      <c r="BG18" s="621" t="s">
        <v>132</v>
      </c>
      <c r="BH18" s="622"/>
      <c r="BI18" s="622"/>
      <c r="BJ18" s="622"/>
      <c r="BK18" s="622"/>
      <c r="BL18" s="622"/>
      <c r="BM18" s="622"/>
      <c r="BN18" s="623"/>
      <c r="BO18" s="659" t="s">
        <v>132</v>
      </c>
      <c r="BP18" s="659"/>
      <c r="BQ18" s="659"/>
      <c r="BR18" s="659"/>
      <c r="BS18" s="660" t="s">
        <v>132</v>
      </c>
      <c r="BT18" s="660"/>
      <c r="BU18" s="660"/>
      <c r="BV18" s="660"/>
      <c r="BW18" s="660"/>
      <c r="BX18" s="660"/>
      <c r="BY18" s="660"/>
      <c r="BZ18" s="660"/>
      <c r="CA18" s="660"/>
      <c r="CB18" s="698"/>
      <c r="CD18" s="618" t="s">
        <v>278</v>
      </c>
      <c r="CE18" s="619"/>
      <c r="CF18" s="619"/>
      <c r="CG18" s="619"/>
      <c r="CH18" s="619"/>
      <c r="CI18" s="619"/>
      <c r="CJ18" s="619"/>
      <c r="CK18" s="619"/>
      <c r="CL18" s="619"/>
      <c r="CM18" s="619"/>
      <c r="CN18" s="619"/>
      <c r="CO18" s="619"/>
      <c r="CP18" s="619"/>
      <c r="CQ18" s="620"/>
      <c r="CR18" s="621" t="s">
        <v>132</v>
      </c>
      <c r="CS18" s="622"/>
      <c r="CT18" s="622"/>
      <c r="CU18" s="622"/>
      <c r="CV18" s="622"/>
      <c r="CW18" s="622"/>
      <c r="CX18" s="622"/>
      <c r="CY18" s="623"/>
      <c r="CZ18" s="659" t="s">
        <v>132</v>
      </c>
      <c r="DA18" s="659"/>
      <c r="DB18" s="659"/>
      <c r="DC18" s="659"/>
      <c r="DD18" s="627" t="s">
        <v>132</v>
      </c>
      <c r="DE18" s="622"/>
      <c r="DF18" s="622"/>
      <c r="DG18" s="622"/>
      <c r="DH18" s="622"/>
      <c r="DI18" s="622"/>
      <c r="DJ18" s="622"/>
      <c r="DK18" s="622"/>
      <c r="DL18" s="622"/>
      <c r="DM18" s="622"/>
      <c r="DN18" s="622"/>
      <c r="DO18" s="622"/>
      <c r="DP18" s="623"/>
      <c r="DQ18" s="627" t="s">
        <v>132</v>
      </c>
      <c r="DR18" s="622"/>
      <c r="DS18" s="622"/>
      <c r="DT18" s="622"/>
      <c r="DU18" s="622"/>
      <c r="DV18" s="622"/>
      <c r="DW18" s="622"/>
      <c r="DX18" s="622"/>
      <c r="DY18" s="622"/>
      <c r="DZ18" s="622"/>
      <c r="EA18" s="622"/>
      <c r="EB18" s="622"/>
      <c r="EC18" s="658"/>
    </row>
    <row r="19" spans="2:133" ht="11.25" customHeight="1" x14ac:dyDescent="0.15">
      <c r="B19" s="618" t="s">
        <v>279</v>
      </c>
      <c r="C19" s="619"/>
      <c r="D19" s="619"/>
      <c r="E19" s="619"/>
      <c r="F19" s="619"/>
      <c r="G19" s="619"/>
      <c r="H19" s="619"/>
      <c r="I19" s="619"/>
      <c r="J19" s="619"/>
      <c r="K19" s="619"/>
      <c r="L19" s="619"/>
      <c r="M19" s="619"/>
      <c r="N19" s="619"/>
      <c r="O19" s="619"/>
      <c r="P19" s="619"/>
      <c r="Q19" s="620"/>
      <c r="R19" s="621">
        <v>8617</v>
      </c>
      <c r="S19" s="622"/>
      <c r="T19" s="622"/>
      <c r="U19" s="622"/>
      <c r="V19" s="622"/>
      <c r="W19" s="622"/>
      <c r="X19" s="622"/>
      <c r="Y19" s="623"/>
      <c r="Z19" s="659">
        <v>0</v>
      </c>
      <c r="AA19" s="659"/>
      <c r="AB19" s="659"/>
      <c r="AC19" s="659"/>
      <c r="AD19" s="660">
        <v>8617</v>
      </c>
      <c r="AE19" s="660"/>
      <c r="AF19" s="660"/>
      <c r="AG19" s="660"/>
      <c r="AH19" s="660"/>
      <c r="AI19" s="660"/>
      <c r="AJ19" s="660"/>
      <c r="AK19" s="660"/>
      <c r="AL19" s="624">
        <v>0.2</v>
      </c>
      <c r="AM19" s="625"/>
      <c r="AN19" s="625"/>
      <c r="AO19" s="661"/>
      <c r="AP19" s="618" t="s">
        <v>280</v>
      </c>
      <c r="AQ19" s="619"/>
      <c r="AR19" s="619"/>
      <c r="AS19" s="619"/>
      <c r="AT19" s="619"/>
      <c r="AU19" s="619"/>
      <c r="AV19" s="619"/>
      <c r="AW19" s="619"/>
      <c r="AX19" s="619"/>
      <c r="AY19" s="619"/>
      <c r="AZ19" s="619"/>
      <c r="BA19" s="619"/>
      <c r="BB19" s="619"/>
      <c r="BC19" s="619"/>
      <c r="BD19" s="619"/>
      <c r="BE19" s="619"/>
      <c r="BF19" s="620"/>
      <c r="BG19" s="621" t="s">
        <v>132</v>
      </c>
      <c r="BH19" s="622"/>
      <c r="BI19" s="622"/>
      <c r="BJ19" s="622"/>
      <c r="BK19" s="622"/>
      <c r="BL19" s="622"/>
      <c r="BM19" s="622"/>
      <c r="BN19" s="623"/>
      <c r="BO19" s="659" t="s">
        <v>247</v>
      </c>
      <c r="BP19" s="659"/>
      <c r="BQ19" s="659"/>
      <c r="BR19" s="659"/>
      <c r="BS19" s="660" t="s">
        <v>132</v>
      </c>
      <c r="BT19" s="660"/>
      <c r="BU19" s="660"/>
      <c r="BV19" s="660"/>
      <c r="BW19" s="660"/>
      <c r="BX19" s="660"/>
      <c r="BY19" s="660"/>
      <c r="BZ19" s="660"/>
      <c r="CA19" s="660"/>
      <c r="CB19" s="698"/>
      <c r="CD19" s="618" t="s">
        <v>281</v>
      </c>
      <c r="CE19" s="619"/>
      <c r="CF19" s="619"/>
      <c r="CG19" s="619"/>
      <c r="CH19" s="619"/>
      <c r="CI19" s="619"/>
      <c r="CJ19" s="619"/>
      <c r="CK19" s="619"/>
      <c r="CL19" s="619"/>
      <c r="CM19" s="619"/>
      <c r="CN19" s="619"/>
      <c r="CO19" s="619"/>
      <c r="CP19" s="619"/>
      <c r="CQ19" s="620"/>
      <c r="CR19" s="621" t="s">
        <v>132</v>
      </c>
      <c r="CS19" s="622"/>
      <c r="CT19" s="622"/>
      <c r="CU19" s="622"/>
      <c r="CV19" s="622"/>
      <c r="CW19" s="622"/>
      <c r="CX19" s="622"/>
      <c r="CY19" s="623"/>
      <c r="CZ19" s="659" t="s">
        <v>132</v>
      </c>
      <c r="DA19" s="659"/>
      <c r="DB19" s="659"/>
      <c r="DC19" s="659"/>
      <c r="DD19" s="627" t="s">
        <v>132</v>
      </c>
      <c r="DE19" s="622"/>
      <c r="DF19" s="622"/>
      <c r="DG19" s="622"/>
      <c r="DH19" s="622"/>
      <c r="DI19" s="622"/>
      <c r="DJ19" s="622"/>
      <c r="DK19" s="622"/>
      <c r="DL19" s="622"/>
      <c r="DM19" s="622"/>
      <c r="DN19" s="622"/>
      <c r="DO19" s="622"/>
      <c r="DP19" s="623"/>
      <c r="DQ19" s="627" t="s">
        <v>132</v>
      </c>
      <c r="DR19" s="622"/>
      <c r="DS19" s="622"/>
      <c r="DT19" s="622"/>
      <c r="DU19" s="622"/>
      <c r="DV19" s="622"/>
      <c r="DW19" s="622"/>
      <c r="DX19" s="622"/>
      <c r="DY19" s="622"/>
      <c r="DZ19" s="622"/>
      <c r="EA19" s="622"/>
      <c r="EB19" s="622"/>
      <c r="EC19" s="658"/>
    </row>
    <row r="20" spans="2:133" ht="11.25" customHeight="1" x14ac:dyDescent="0.15">
      <c r="B20" s="688" t="s">
        <v>282</v>
      </c>
      <c r="C20" s="689"/>
      <c r="D20" s="689"/>
      <c r="E20" s="689"/>
      <c r="F20" s="689"/>
      <c r="G20" s="689"/>
      <c r="H20" s="689"/>
      <c r="I20" s="689"/>
      <c r="J20" s="689"/>
      <c r="K20" s="689"/>
      <c r="L20" s="689"/>
      <c r="M20" s="689"/>
      <c r="N20" s="689"/>
      <c r="O20" s="689"/>
      <c r="P20" s="689"/>
      <c r="Q20" s="690"/>
      <c r="R20" s="621" t="s">
        <v>132</v>
      </c>
      <c r="S20" s="622"/>
      <c r="T20" s="622"/>
      <c r="U20" s="622"/>
      <c r="V20" s="622"/>
      <c r="W20" s="622"/>
      <c r="X20" s="622"/>
      <c r="Y20" s="623"/>
      <c r="Z20" s="659" t="s">
        <v>132</v>
      </c>
      <c r="AA20" s="659"/>
      <c r="AB20" s="659"/>
      <c r="AC20" s="659"/>
      <c r="AD20" s="660" t="s">
        <v>132</v>
      </c>
      <c r="AE20" s="660"/>
      <c r="AF20" s="660"/>
      <c r="AG20" s="660"/>
      <c r="AH20" s="660"/>
      <c r="AI20" s="660"/>
      <c r="AJ20" s="660"/>
      <c r="AK20" s="660"/>
      <c r="AL20" s="624" t="s">
        <v>132</v>
      </c>
      <c r="AM20" s="625"/>
      <c r="AN20" s="625"/>
      <c r="AO20" s="661"/>
      <c r="AP20" s="618" t="s">
        <v>283</v>
      </c>
      <c r="AQ20" s="619"/>
      <c r="AR20" s="619"/>
      <c r="AS20" s="619"/>
      <c r="AT20" s="619"/>
      <c r="AU20" s="619"/>
      <c r="AV20" s="619"/>
      <c r="AW20" s="619"/>
      <c r="AX20" s="619"/>
      <c r="AY20" s="619"/>
      <c r="AZ20" s="619"/>
      <c r="BA20" s="619"/>
      <c r="BB20" s="619"/>
      <c r="BC20" s="619"/>
      <c r="BD20" s="619"/>
      <c r="BE20" s="619"/>
      <c r="BF20" s="620"/>
      <c r="BG20" s="621" t="s">
        <v>132</v>
      </c>
      <c r="BH20" s="622"/>
      <c r="BI20" s="622"/>
      <c r="BJ20" s="622"/>
      <c r="BK20" s="622"/>
      <c r="BL20" s="622"/>
      <c r="BM20" s="622"/>
      <c r="BN20" s="623"/>
      <c r="BO20" s="659" t="s">
        <v>132</v>
      </c>
      <c r="BP20" s="659"/>
      <c r="BQ20" s="659"/>
      <c r="BR20" s="659"/>
      <c r="BS20" s="660" t="s">
        <v>132</v>
      </c>
      <c r="BT20" s="660"/>
      <c r="BU20" s="660"/>
      <c r="BV20" s="660"/>
      <c r="BW20" s="660"/>
      <c r="BX20" s="660"/>
      <c r="BY20" s="660"/>
      <c r="BZ20" s="660"/>
      <c r="CA20" s="660"/>
      <c r="CB20" s="698"/>
      <c r="CD20" s="618" t="s">
        <v>284</v>
      </c>
      <c r="CE20" s="619"/>
      <c r="CF20" s="619"/>
      <c r="CG20" s="619"/>
      <c r="CH20" s="619"/>
      <c r="CI20" s="619"/>
      <c r="CJ20" s="619"/>
      <c r="CK20" s="619"/>
      <c r="CL20" s="619"/>
      <c r="CM20" s="619"/>
      <c r="CN20" s="619"/>
      <c r="CO20" s="619"/>
      <c r="CP20" s="619"/>
      <c r="CQ20" s="620"/>
      <c r="CR20" s="621">
        <v>32034082</v>
      </c>
      <c r="CS20" s="622"/>
      <c r="CT20" s="622"/>
      <c r="CU20" s="622"/>
      <c r="CV20" s="622"/>
      <c r="CW20" s="622"/>
      <c r="CX20" s="622"/>
      <c r="CY20" s="623"/>
      <c r="CZ20" s="659">
        <v>100</v>
      </c>
      <c r="DA20" s="659"/>
      <c r="DB20" s="659"/>
      <c r="DC20" s="659"/>
      <c r="DD20" s="627">
        <v>11445209</v>
      </c>
      <c r="DE20" s="622"/>
      <c r="DF20" s="622"/>
      <c r="DG20" s="622"/>
      <c r="DH20" s="622"/>
      <c r="DI20" s="622"/>
      <c r="DJ20" s="622"/>
      <c r="DK20" s="622"/>
      <c r="DL20" s="622"/>
      <c r="DM20" s="622"/>
      <c r="DN20" s="622"/>
      <c r="DO20" s="622"/>
      <c r="DP20" s="623"/>
      <c r="DQ20" s="627">
        <v>9287769</v>
      </c>
      <c r="DR20" s="622"/>
      <c r="DS20" s="622"/>
      <c r="DT20" s="622"/>
      <c r="DU20" s="622"/>
      <c r="DV20" s="622"/>
      <c r="DW20" s="622"/>
      <c r="DX20" s="622"/>
      <c r="DY20" s="622"/>
      <c r="DZ20" s="622"/>
      <c r="EA20" s="622"/>
      <c r="EB20" s="622"/>
      <c r="EC20" s="658"/>
    </row>
    <row r="21" spans="2:133" ht="11.25" customHeight="1" x14ac:dyDescent="0.15">
      <c r="B21" s="618" t="s">
        <v>285</v>
      </c>
      <c r="C21" s="619"/>
      <c r="D21" s="619"/>
      <c r="E21" s="619"/>
      <c r="F21" s="619"/>
      <c r="G21" s="619"/>
      <c r="H21" s="619"/>
      <c r="I21" s="619"/>
      <c r="J21" s="619"/>
      <c r="K21" s="619"/>
      <c r="L21" s="619"/>
      <c r="M21" s="619"/>
      <c r="N21" s="619"/>
      <c r="O21" s="619"/>
      <c r="P21" s="619"/>
      <c r="Q21" s="620"/>
      <c r="R21" s="621">
        <v>6021717</v>
      </c>
      <c r="S21" s="622"/>
      <c r="T21" s="622"/>
      <c r="U21" s="622"/>
      <c r="V21" s="622"/>
      <c r="W21" s="622"/>
      <c r="X21" s="622"/>
      <c r="Y21" s="623"/>
      <c r="Z21" s="659">
        <v>18</v>
      </c>
      <c r="AA21" s="659"/>
      <c r="AB21" s="659"/>
      <c r="AC21" s="659"/>
      <c r="AD21" s="660">
        <v>2573356</v>
      </c>
      <c r="AE21" s="660"/>
      <c r="AF21" s="660"/>
      <c r="AG21" s="660"/>
      <c r="AH21" s="660"/>
      <c r="AI21" s="660"/>
      <c r="AJ21" s="660"/>
      <c r="AK21" s="660"/>
      <c r="AL21" s="624">
        <v>55</v>
      </c>
      <c r="AM21" s="625"/>
      <c r="AN21" s="625"/>
      <c r="AO21" s="661"/>
      <c r="AP21" s="618" t="s">
        <v>286</v>
      </c>
      <c r="AQ21" s="699"/>
      <c r="AR21" s="699"/>
      <c r="AS21" s="699"/>
      <c r="AT21" s="699"/>
      <c r="AU21" s="699"/>
      <c r="AV21" s="699"/>
      <c r="AW21" s="699"/>
      <c r="AX21" s="699"/>
      <c r="AY21" s="699"/>
      <c r="AZ21" s="699"/>
      <c r="BA21" s="699"/>
      <c r="BB21" s="699"/>
      <c r="BC21" s="699"/>
      <c r="BD21" s="699"/>
      <c r="BE21" s="699"/>
      <c r="BF21" s="700"/>
      <c r="BG21" s="621" t="s">
        <v>132</v>
      </c>
      <c r="BH21" s="622"/>
      <c r="BI21" s="622"/>
      <c r="BJ21" s="622"/>
      <c r="BK21" s="622"/>
      <c r="BL21" s="622"/>
      <c r="BM21" s="622"/>
      <c r="BN21" s="623"/>
      <c r="BO21" s="659" t="s">
        <v>132</v>
      </c>
      <c r="BP21" s="659"/>
      <c r="BQ21" s="659"/>
      <c r="BR21" s="659"/>
      <c r="BS21" s="660" t="s">
        <v>247</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287</v>
      </c>
      <c r="C22" s="619"/>
      <c r="D22" s="619"/>
      <c r="E22" s="619"/>
      <c r="F22" s="619"/>
      <c r="G22" s="619"/>
      <c r="H22" s="619"/>
      <c r="I22" s="619"/>
      <c r="J22" s="619"/>
      <c r="K22" s="619"/>
      <c r="L22" s="619"/>
      <c r="M22" s="619"/>
      <c r="N22" s="619"/>
      <c r="O22" s="619"/>
      <c r="P22" s="619"/>
      <c r="Q22" s="620"/>
      <c r="R22" s="621">
        <v>2573356</v>
      </c>
      <c r="S22" s="622"/>
      <c r="T22" s="622"/>
      <c r="U22" s="622"/>
      <c r="V22" s="622"/>
      <c r="W22" s="622"/>
      <c r="X22" s="622"/>
      <c r="Y22" s="623"/>
      <c r="Z22" s="659">
        <v>7.7</v>
      </c>
      <c r="AA22" s="659"/>
      <c r="AB22" s="659"/>
      <c r="AC22" s="659"/>
      <c r="AD22" s="660">
        <v>2573356</v>
      </c>
      <c r="AE22" s="660"/>
      <c r="AF22" s="660"/>
      <c r="AG22" s="660"/>
      <c r="AH22" s="660"/>
      <c r="AI22" s="660"/>
      <c r="AJ22" s="660"/>
      <c r="AK22" s="660"/>
      <c r="AL22" s="624">
        <v>55</v>
      </c>
      <c r="AM22" s="625"/>
      <c r="AN22" s="625"/>
      <c r="AO22" s="661"/>
      <c r="AP22" s="618" t="s">
        <v>288</v>
      </c>
      <c r="AQ22" s="699"/>
      <c r="AR22" s="699"/>
      <c r="AS22" s="699"/>
      <c r="AT22" s="699"/>
      <c r="AU22" s="699"/>
      <c r="AV22" s="699"/>
      <c r="AW22" s="699"/>
      <c r="AX22" s="699"/>
      <c r="AY22" s="699"/>
      <c r="AZ22" s="699"/>
      <c r="BA22" s="699"/>
      <c r="BB22" s="699"/>
      <c r="BC22" s="699"/>
      <c r="BD22" s="699"/>
      <c r="BE22" s="699"/>
      <c r="BF22" s="700"/>
      <c r="BG22" s="621" t="s">
        <v>132</v>
      </c>
      <c r="BH22" s="622"/>
      <c r="BI22" s="622"/>
      <c r="BJ22" s="622"/>
      <c r="BK22" s="622"/>
      <c r="BL22" s="622"/>
      <c r="BM22" s="622"/>
      <c r="BN22" s="623"/>
      <c r="BO22" s="659" t="s">
        <v>132</v>
      </c>
      <c r="BP22" s="659"/>
      <c r="BQ22" s="659"/>
      <c r="BR22" s="659"/>
      <c r="BS22" s="660" t="s">
        <v>132</v>
      </c>
      <c r="BT22" s="660"/>
      <c r="BU22" s="660"/>
      <c r="BV22" s="660"/>
      <c r="BW22" s="660"/>
      <c r="BX22" s="660"/>
      <c r="BY22" s="660"/>
      <c r="BZ22" s="660"/>
      <c r="CA22" s="660"/>
      <c r="CB22" s="698"/>
      <c r="CD22" s="673" t="s">
        <v>289</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290</v>
      </c>
      <c r="C23" s="619"/>
      <c r="D23" s="619"/>
      <c r="E23" s="619"/>
      <c r="F23" s="619"/>
      <c r="G23" s="619"/>
      <c r="H23" s="619"/>
      <c r="I23" s="619"/>
      <c r="J23" s="619"/>
      <c r="K23" s="619"/>
      <c r="L23" s="619"/>
      <c r="M23" s="619"/>
      <c r="N23" s="619"/>
      <c r="O23" s="619"/>
      <c r="P23" s="619"/>
      <c r="Q23" s="620"/>
      <c r="R23" s="621">
        <v>350922</v>
      </c>
      <c r="S23" s="622"/>
      <c r="T23" s="622"/>
      <c r="U23" s="622"/>
      <c r="V23" s="622"/>
      <c r="W23" s="622"/>
      <c r="X23" s="622"/>
      <c r="Y23" s="623"/>
      <c r="Z23" s="659">
        <v>1.1000000000000001</v>
      </c>
      <c r="AA23" s="659"/>
      <c r="AB23" s="659"/>
      <c r="AC23" s="659"/>
      <c r="AD23" s="660" t="s">
        <v>132</v>
      </c>
      <c r="AE23" s="660"/>
      <c r="AF23" s="660"/>
      <c r="AG23" s="660"/>
      <c r="AH23" s="660"/>
      <c r="AI23" s="660"/>
      <c r="AJ23" s="660"/>
      <c r="AK23" s="660"/>
      <c r="AL23" s="624" t="s">
        <v>132</v>
      </c>
      <c r="AM23" s="625"/>
      <c r="AN23" s="625"/>
      <c r="AO23" s="661"/>
      <c r="AP23" s="618" t="s">
        <v>291</v>
      </c>
      <c r="AQ23" s="699"/>
      <c r="AR23" s="699"/>
      <c r="AS23" s="699"/>
      <c r="AT23" s="699"/>
      <c r="AU23" s="699"/>
      <c r="AV23" s="699"/>
      <c r="AW23" s="699"/>
      <c r="AX23" s="699"/>
      <c r="AY23" s="699"/>
      <c r="AZ23" s="699"/>
      <c r="BA23" s="699"/>
      <c r="BB23" s="699"/>
      <c r="BC23" s="699"/>
      <c r="BD23" s="699"/>
      <c r="BE23" s="699"/>
      <c r="BF23" s="700"/>
      <c r="BG23" s="621" t="s">
        <v>132</v>
      </c>
      <c r="BH23" s="622"/>
      <c r="BI23" s="622"/>
      <c r="BJ23" s="622"/>
      <c r="BK23" s="622"/>
      <c r="BL23" s="622"/>
      <c r="BM23" s="622"/>
      <c r="BN23" s="623"/>
      <c r="BO23" s="659" t="s">
        <v>132</v>
      </c>
      <c r="BP23" s="659"/>
      <c r="BQ23" s="659"/>
      <c r="BR23" s="659"/>
      <c r="BS23" s="660" t="s">
        <v>247</v>
      </c>
      <c r="BT23" s="660"/>
      <c r="BU23" s="660"/>
      <c r="BV23" s="660"/>
      <c r="BW23" s="660"/>
      <c r="BX23" s="660"/>
      <c r="BY23" s="660"/>
      <c r="BZ23" s="660"/>
      <c r="CA23" s="660"/>
      <c r="CB23" s="698"/>
      <c r="CD23" s="673" t="s">
        <v>230</v>
      </c>
      <c r="CE23" s="674"/>
      <c r="CF23" s="674"/>
      <c r="CG23" s="674"/>
      <c r="CH23" s="674"/>
      <c r="CI23" s="674"/>
      <c r="CJ23" s="674"/>
      <c r="CK23" s="674"/>
      <c r="CL23" s="674"/>
      <c r="CM23" s="674"/>
      <c r="CN23" s="674"/>
      <c r="CO23" s="674"/>
      <c r="CP23" s="674"/>
      <c r="CQ23" s="675"/>
      <c r="CR23" s="673" t="s">
        <v>292</v>
      </c>
      <c r="CS23" s="674"/>
      <c r="CT23" s="674"/>
      <c r="CU23" s="674"/>
      <c r="CV23" s="674"/>
      <c r="CW23" s="674"/>
      <c r="CX23" s="674"/>
      <c r="CY23" s="675"/>
      <c r="CZ23" s="673" t="s">
        <v>293</v>
      </c>
      <c r="DA23" s="674"/>
      <c r="DB23" s="674"/>
      <c r="DC23" s="675"/>
      <c r="DD23" s="673" t="s">
        <v>294</v>
      </c>
      <c r="DE23" s="674"/>
      <c r="DF23" s="674"/>
      <c r="DG23" s="674"/>
      <c r="DH23" s="674"/>
      <c r="DI23" s="674"/>
      <c r="DJ23" s="674"/>
      <c r="DK23" s="675"/>
      <c r="DL23" s="711" t="s">
        <v>295</v>
      </c>
      <c r="DM23" s="712"/>
      <c r="DN23" s="712"/>
      <c r="DO23" s="712"/>
      <c r="DP23" s="712"/>
      <c r="DQ23" s="712"/>
      <c r="DR23" s="712"/>
      <c r="DS23" s="712"/>
      <c r="DT23" s="712"/>
      <c r="DU23" s="712"/>
      <c r="DV23" s="713"/>
      <c r="DW23" s="673" t="s">
        <v>296</v>
      </c>
      <c r="DX23" s="674"/>
      <c r="DY23" s="674"/>
      <c r="DZ23" s="674"/>
      <c r="EA23" s="674"/>
      <c r="EB23" s="674"/>
      <c r="EC23" s="675"/>
    </row>
    <row r="24" spans="2:133" ht="11.25" customHeight="1" x14ac:dyDescent="0.15">
      <c r="B24" s="618" t="s">
        <v>297</v>
      </c>
      <c r="C24" s="619"/>
      <c r="D24" s="619"/>
      <c r="E24" s="619"/>
      <c r="F24" s="619"/>
      <c r="G24" s="619"/>
      <c r="H24" s="619"/>
      <c r="I24" s="619"/>
      <c r="J24" s="619"/>
      <c r="K24" s="619"/>
      <c r="L24" s="619"/>
      <c r="M24" s="619"/>
      <c r="N24" s="619"/>
      <c r="O24" s="619"/>
      <c r="P24" s="619"/>
      <c r="Q24" s="620"/>
      <c r="R24" s="621">
        <v>3097439</v>
      </c>
      <c r="S24" s="622"/>
      <c r="T24" s="622"/>
      <c r="U24" s="622"/>
      <c r="V24" s="622"/>
      <c r="W24" s="622"/>
      <c r="X24" s="622"/>
      <c r="Y24" s="623"/>
      <c r="Z24" s="659">
        <v>9.3000000000000007</v>
      </c>
      <c r="AA24" s="659"/>
      <c r="AB24" s="659"/>
      <c r="AC24" s="659"/>
      <c r="AD24" s="660" t="s">
        <v>132</v>
      </c>
      <c r="AE24" s="660"/>
      <c r="AF24" s="660"/>
      <c r="AG24" s="660"/>
      <c r="AH24" s="660"/>
      <c r="AI24" s="660"/>
      <c r="AJ24" s="660"/>
      <c r="AK24" s="660"/>
      <c r="AL24" s="624" t="s">
        <v>132</v>
      </c>
      <c r="AM24" s="625"/>
      <c r="AN24" s="625"/>
      <c r="AO24" s="661"/>
      <c r="AP24" s="618" t="s">
        <v>298</v>
      </c>
      <c r="AQ24" s="699"/>
      <c r="AR24" s="699"/>
      <c r="AS24" s="699"/>
      <c r="AT24" s="699"/>
      <c r="AU24" s="699"/>
      <c r="AV24" s="699"/>
      <c r="AW24" s="699"/>
      <c r="AX24" s="699"/>
      <c r="AY24" s="699"/>
      <c r="AZ24" s="699"/>
      <c r="BA24" s="699"/>
      <c r="BB24" s="699"/>
      <c r="BC24" s="699"/>
      <c r="BD24" s="699"/>
      <c r="BE24" s="699"/>
      <c r="BF24" s="700"/>
      <c r="BG24" s="621" t="s">
        <v>132</v>
      </c>
      <c r="BH24" s="622"/>
      <c r="BI24" s="622"/>
      <c r="BJ24" s="622"/>
      <c r="BK24" s="622"/>
      <c r="BL24" s="622"/>
      <c r="BM24" s="622"/>
      <c r="BN24" s="623"/>
      <c r="BO24" s="659" t="s">
        <v>132</v>
      </c>
      <c r="BP24" s="659"/>
      <c r="BQ24" s="659"/>
      <c r="BR24" s="659"/>
      <c r="BS24" s="660" t="s">
        <v>132</v>
      </c>
      <c r="BT24" s="660"/>
      <c r="BU24" s="660"/>
      <c r="BV24" s="660"/>
      <c r="BW24" s="660"/>
      <c r="BX24" s="660"/>
      <c r="BY24" s="660"/>
      <c r="BZ24" s="660"/>
      <c r="CA24" s="660"/>
      <c r="CB24" s="698"/>
      <c r="CD24" s="679" t="s">
        <v>299</v>
      </c>
      <c r="CE24" s="680"/>
      <c r="CF24" s="680"/>
      <c r="CG24" s="680"/>
      <c r="CH24" s="680"/>
      <c r="CI24" s="680"/>
      <c r="CJ24" s="680"/>
      <c r="CK24" s="680"/>
      <c r="CL24" s="680"/>
      <c r="CM24" s="680"/>
      <c r="CN24" s="680"/>
      <c r="CO24" s="680"/>
      <c r="CP24" s="680"/>
      <c r="CQ24" s="681"/>
      <c r="CR24" s="676">
        <v>2584365</v>
      </c>
      <c r="CS24" s="677"/>
      <c r="CT24" s="677"/>
      <c r="CU24" s="677"/>
      <c r="CV24" s="677"/>
      <c r="CW24" s="677"/>
      <c r="CX24" s="677"/>
      <c r="CY24" s="702"/>
      <c r="CZ24" s="703">
        <v>8.1</v>
      </c>
      <c r="DA24" s="685"/>
      <c r="DB24" s="685"/>
      <c r="DC24" s="705"/>
      <c r="DD24" s="701">
        <v>1903128</v>
      </c>
      <c r="DE24" s="677"/>
      <c r="DF24" s="677"/>
      <c r="DG24" s="677"/>
      <c r="DH24" s="677"/>
      <c r="DI24" s="677"/>
      <c r="DJ24" s="677"/>
      <c r="DK24" s="702"/>
      <c r="DL24" s="701">
        <v>1624512</v>
      </c>
      <c r="DM24" s="677"/>
      <c r="DN24" s="677"/>
      <c r="DO24" s="677"/>
      <c r="DP24" s="677"/>
      <c r="DQ24" s="677"/>
      <c r="DR24" s="677"/>
      <c r="DS24" s="677"/>
      <c r="DT24" s="677"/>
      <c r="DU24" s="677"/>
      <c r="DV24" s="702"/>
      <c r="DW24" s="703">
        <v>34.299999999999997</v>
      </c>
      <c r="DX24" s="685"/>
      <c r="DY24" s="685"/>
      <c r="DZ24" s="685"/>
      <c r="EA24" s="685"/>
      <c r="EB24" s="685"/>
      <c r="EC24" s="704"/>
    </row>
    <row r="25" spans="2:133" ht="11.25" customHeight="1" x14ac:dyDescent="0.15">
      <c r="B25" s="618" t="s">
        <v>300</v>
      </c>
      <c r="C25" s="619"/>
      <c r="D25" s="619"/>
      <c r="E25" s="619"/>
      <c r="F25" s="619"/>
      <c r="G25" s="619"/>
      <c r="H25" s="619"/>
      <c r="I25" s="619"/>
      <c r="J25" s="619"/>
      <c r="K25" s="619"/>
      <c r="L25" s="619"/>
      <c r="M25" s="619"/>
      <c r="N25" s="619"/>
      <c r="O25" s="619"/>
      <c r="P25" s="619"/>
      <c r="Q25" s="620"/>
      <c r="R25" s="621">
        <v>8117069</v>
      </c>
      <c r="S25" s="622"/>
      <c r="T25" s="622"/>
      <c r="U25" s="622"/>
      <c r="V25" s="622"/>
      <c r="W25" s="622"/>
      <c r="X25" s="622"/>
      <c r="Y25" s="623"/>
      <c r="Z25" s="659">
        <v>24.3</v>
      </c>
      <c r="AA25" s="659"/>
      <c r="AB25" s="659"/>
      <c r="AC25" s="659"/>
      <c r="AD25" s="660">
        <v>4668708</v>
      </c>
      <c r="AE25" s="660"/>
      <c r="AF25" s="660"/>
      <c r="AG25" s="660"/>
      <c r="AH25" s="660"/>
      <c r="AI25" s="660"/>
      <c r="AJ25" s="660"/>
      <c r="AK25" s="660"/>
      <c r="AL25" s="624">
        <v>99.8</v>
      </c>
      <c r="AM25" s="625"/>
      <c r="AN25" s="625"/>
      <c r="AO25" s="661"/>
      <c r="AP25" s="618" t="s">
        <v>301</v>
      </c>
      <c r="AQ25" s="699"/>
      <c r="AR25" s="699"/>
      <c r="AS25" s="699"/>
      <c r="AT25" s="699"/>
      <c r="AU25" s="699"/>
      <c r="AV25" s="699"/>
      <c r="AW25" s="699"/>
      <c r="AX25" s="699"/>
      <c r="AY25" s="699"/>
      <c r="AZ25" s="699"/>
      <c r="BA25" s="699"/>
      <c r="BB25" s="699"/>
      <c r="BC25" s="699"/>
      <c r="BD25" s="699"/>
      <c r="BE25" s="699"/>
      <c r="BF25" s="700"/>
      <c r="BG25" s="621" t="s">
        <v>132</v>
      </c>
      <c r="BH25" s="622"/>
      <c r="BI25" s="622"/>
      <c r="BJ25" s="622"/>
      <c r="BK25" s="622"/>
      <c r="BL25" s="622"/>
      <c r="BM25" s="622"/>
      <c r="BN25" s="623"/>
      <c r="BO25" s="659" t="s">
        <v>132</v>
      </c>
      <c r="BP25" s="659"/>
      <c r="BQ25" s="659"/>
      <c r="BR25" s="659"/>
      <c r="BS25" s="660" t="s">
        <v>132</v>
      </c>
      <c r="BT25" s="660"/>
      <c r="BU25" s="660"/>
      <c r="BV25" s="660"/>
      <c r="BW25" s="660"/>
      <c r="BX25" s="660"/>
      <c r="BY25" s="660"/>
      <c r="BZ25" s="660"/>
      <c r="CA25" s="660"/>
      <c r="CB25" s="698"/>
      <c r="CD25" s="618" t="s">
        <v>302</v>
      </c>
      <c r="CE25" s="619"/>
      <c r="CF25" s="619"/>
      <c r="CG25" s="619"/>
      <c r="CH25" s="619"/>
      <c r="CI25" s="619"/>
      <c r="CJ25" s="619"/>
      <c r="CK25" s="619"/>
      <c r="CL25" s="619"/>
      <c r="CM25" s="619"/>
      <c r="CN25" s="619"/>
      <c r="CO25" s="619"/>
      <c r="CP25" s="619"/>
      <c r="CQ25" s="620"/>
      <c r="CR25" s="621">
        <v>1660901</v>
      </c>
      <c r="CS25" s="634"/>
      <c r="CT25" s="634"/>
      <c r="CU25" s="634"/>
      <c r="CV25" s="634"/>
      <c r="CW25" s="634"/>
      <c r="CX25" s="634"/>
      <c r="CY25" s="635"/>
      <c r="CZ25" s="624">
        <v>5.2</v>
      </c>
      <c r="DA25" s="636"/>
      <c r="DB25" s="636"/>
      <c r="DC25" s="637"/>
      <c r="DD25" s="627">
        <v>1474937</v>
      </c>
      <c r="DE25" s="634"/>
      <c r="DF25" s="634"/>
      <c r="DG25" s="634"/>
      <c r="DH25" s="634"/>
      <c r="DI25" s="634"/>
      <c r="DJ25" s="634"/>
      <c r="DK25" s="635"/>
      <c r="DL25" s="627">
        <v>1213592</v>
      </c>
      <c r="DM25" s="634"/>
      <c r="DN25" s="634"/>
      <c r="DO25" s="634"/>
      <c r="DP25" s="634"/>
      <c r="DQ25" s="634"/>
      <c r="DR25" s="634"/>
      <c r="DS25" s="634"/>
      <c r="DT25" s="634"/>
      <c r="DU25" s="634"/>
      <c r="DV25" s="635"/>
      <c r="DW25" s="624">
        <v>25.6</v>
      </c>
      <c r="DX25" s="636"/>
      <c r="DY25" s="636"/>
      <c r="DZ25" s="636"/>
      <c r="EA25" s="636"/>
      <c r="EB25" s="636"/>
      <c r="EC25" s="648"/>
    </row>
    <row r="26" spans="2:133" ht="11.25" customHeight="1" x14ac:dyDescent="0.15">
      <c r="B26" s="618" t="s">
        <v>303</v>
      </c>
      <c r="C26" s="619"/>
      <c r="D26" s="619"/>
      <c r="E26" s="619"/>
      <c r="F26" s="619"/>
      <c r="G26" s="619"/>
      <c r="H26" s="619"/>
      <c r="I26" s="619"/>
      <c r="J26" s="619"/>
      <c r="K26" s="619"/>
      <c r="L26" s="619"/>
      <c r="M26" s="619"/>
      <c r="N26" s="619"/>
      <c r="O26" s="619"/>
      <c r="P26" s="619"/>
      <c r="Q26" s="620"/>
      <c r="R26" s="621">
        <v>675</v>
      </c>
      <c r="S26" s="622"/>
      <c r="T26" s="622"/>
      <c r="U26" s="622"/>
      <c r="V26" s="622"/>
      <c r="W26" s="622"/>
      <c r="X26" s="622"/>
      <c r="Y26" s="623"/>
      <c r="Z26" s="659">
        <v>0</v>
      </c>
      <c r="AA26" s="659"/>
      <c r="AB26" s="659"/>
      <c r="AC26" s="659"/>
      <c r="AD26" s="660">
        <v>675</v>
      </c>
      <c r="AE26" s="660"/>
      <c r="AF26" s="660"/>
      <c r="AG26" s="660"/>
      <c r="AH26" s="660"/>
      <c r="AI26" s="660"/>
      <c r="AJ26" s="660"/>
      <c r="AK26" s="660"/>
      <c r="AL26" s="624">
        <v>0</v>
      </c>
      <c r="AM26" s="625"/>
      <c r="AN26" s="625"/>
      <c r="AO26" s="661"/>
      <c r="AP26" s="618" t="s">
        <v>304</v>
      </c>
      <c r="AQ26" s="699"/>
      <c r="AR26" s="699"/>
      <c r="AS26" s="699"/>
      <c r="AT26" s="699"/>
      <c r="AU26" s="699"/>
      <c r="AV26" s="699"/>
      <c r="AW26" s="699"/>
      <c r="AX26" s="699"/>
      <c r="AY26" s="699"/>
      <c r="AZ26" s="699"/>
      <c r="BA26" s="699"/>
      <c r="BB26" s="699"/>
      <c r="BC26" s="699"/>
      <c r="BD26" s="699"/>
      <c r="BE26" s="699"/>
      <c r="BF26" s="700"/>
      <c r="BG26" s="621" t="s">
        <v>132</v>
      </c>
      <c r="BH26" s="622"/>
      <c r="BI26" s="622"/>
      <c r="BJ26" s="622"/>
      <c r="BK26" s="622"/>
      <c r="BL26" s="622"/>
      <c r="BM26" s="622"/>
      <c r="BN26" s="623"/>
      <c r="BO26" s="659" t="s">
        <v>132</v>
      </c>
      <c r="BP26" s="659"/>
      <c r="BQ26" s="659"/>
      <c r="BR26" s="659"/>
      <c r="BS26" s="660" t="s">
        <v>132</v>
      </c>
      <c r="BT26" s="660"/>
      <c r="BU26" s="660"/>
      <c r="BV26" s="660"/>
      <c r="BW26" s="660"/>
      <c r="BX26" s="660"/>
      <c r="BY26" s="660"/>
      <c r="BZ26" s="660"/>
      <c r="CA26" s="660"/>
      <c r="CB26" s="698"/>
      <c r="CD26" s="618" t="s">
        <v>305</v>
      </c>
      <c r="CE26" s="619"/>
      <c r="CF26" s="619"/>
      <c r="CG26" s="619"/>
      <c r="CH26" s="619"/>
      <c r="CI26" s="619"/>
      <c r="CJ26" s="619"/>
      <c r="CK26" s="619"/>
      <c r="CL26" s="619"/>
      <c r="CM26" s="619"/>
      <c r="CN26" s="619"/>
      <c r="CO26" s="619"/>
      <c r="CP26" s="619"/>
      <c r="CQ26" s="620"/>
      <c r="CR26" s="621">
        <v>1145260</v>
      </c>
      <c r="CS26" s="622"/>
      <c r="CT26" s="622"/>
      <c r="CU26" s="622"/>
      <c r="CV26" s="622"/>
      <c r="CW26" s="622"/>
      <c r="CX26" s="622"/>
      <c r="CY26" s="623"/>
      <c r="CZ26" s="624">
        <v>3.6</v>
      </c>
      <c r="DA26" s="636"/>
      <c r="DB26" s="636"/>
      <c r="DC26" s="637"/>
      <c r="DD26" s="627">
        <v>1008636</v>
      </c>
      <c r="DE26" s="622"/>
      <c r="DF26" s="622"/>
      <c r="DG26" s="622"/>
      <c r="DH26" s="622"/>
      <c r="DI26" s="622"/>
      <c r="DJ26" s="622"/>
      <c r="DK26" s="623"/>
      <c r="DL26" s="627" t="s">
        <v>132</v>
      </c>
      <c r="DM26" s="622"/>
      <c r="DN26" s="622"/>
      <c r="DO26" s="622"/>
      <c r="DP26" s="622"/>
      <c r="DQ26" s="622"/>
      <c r="DR26" s="622"/>
      <c r="DS26" s="622"/>
      <c r="DT26" s="622"/>
      <c r="DU26" s="622"/>
      <c r="DV26" s="623"/>
      <c r="DW26" s="624" t="s">
        <v>132</v>
      </c>
      <c r="DX26" s="636"/>
      <c r="DY26" s="636"/>
      <c r="DZ26" s="636"/>
      <c r="EA26" s="636"/>
      <c r="EB26" s="636"/>
      <c r="EC26" s="648"/>
    </row>
    <row r="27" spans="2:133" ht="11.25" customHeight="1" x14ac:dyDescent="0.15">
      <c r="B27" s="618" t="s">
        <v>306</v>
      </c>
      <c r="C27" s="619"/>
      <c r="D27" s="619"/>
      <c r="E27" s="619"/>
      <c r="F27" s="619"/>
      <c r="G27" s="619"/>
      <c r="H27" s="619"/>
      <c r="I27" s="619"/>
      <c r="J27" s="619"/>
      <c r="K27" s="619"/>
      <c r="L27" s="619"/>
      <c r="M27" s="619"/>
      <c r="N27" s="619"/>
      <c r="O27" s="619"/>
      <c r="P27" s="619"/>
      <c r="Q27" s="620"/>
      <c r="R27" s="621">
        <v>1662</v>
      </c>
      <c r="S27" s="622"/>
      <c r="T27" s="622"/>
      <c r="U27" s="622"/>
      <c r="V27" s="622"/>
      <c r="W27" s="622"/>
      <c r="X27" s="622"/>
      <c r="Y27" s="623"/>
      <c r="Z27" s="659">
        <v>0</v>
      </c>
      <c r="AA27" s="659"/>
      <c r="AB27" s="659"/>
      <c r="AC27" s="659"/>
      <c r="AD27" s="660" t="s">
        <v>247</v>
      </c>
      <c r="AE27" s="660"/>
      <c r="AF27" s="660"/>
      <c r="AG27" s="660"/>
      <c r="AH27" s="660"/>
      <c r="AI27" s="660"/>
      <c r="AJ27" s="660"/>
      <c r="AK27" s="660"/>
      <c r="AL27" s="624" t="s">
        <v>132</v>
      </c>
      <c r="AM27" s="625"/>
      <c r="AN27" s="625"/>
      <c r="AO27" s="661"/>
      <c r="AP27" s="618" t="s">
        <v>307</v>
      </c>
      <c r="AQ27" s="619"/>
      <c r="AR27" s="619"/>
      <c r="AS27" s="619"/>
      <c r="AT27" s="619"/>
      <c r="AU27" s="619"/>
      <c r="AV27" s="619"/>
      <c r="AW27" s="619"/>
      <c r="AX27" s="619"/>
      <c r="AY27" s="619"/>
      <c r="AZ27" s="619"/>
      <c r="BA27" s="619"/>
      <c r="BB27" s="619"/>
      <c r="BC27" s="619"/>
      <c r="BD27" s="619"/>
      <c r="BE27" s="619"/>
      <c r="BF27" s="620"/>
      <c r="BG27" s="621">
        <v>1474276</v>
      </c>
      <c r="BH27" s="622"/>
      <c r="BI27" s="622"/>
      <c r="BJ27" s="622"/>
      <c r="BK27" s="622"/>
      <c r="BL27" s="622"/>
      <c r="BM27" s="622"/>
      <c r="BN27" s="623"/>
      <c r="BO27" s="659">
        <v>100</v>
      </c>
      <c r="BP27" s="659"/>
      <c r="BQ27" s="659"/>
      <c r="BR27" s="659"/>
      <c r="BS27" s="660" t="s">
        <v>132</v>
      </c>
      <c r="BT27" s="660"/>
      <c r="BU27" s="660"/>
      <c r="BV27" s="660"/>
      <c r="BW27" s="660"/>
      <c r="BX27" s="660"/>
      <c r="BY27" s="660"/>
      <c r="BZ27" s="660"/>
      <c r="CA27" s="660"/>
      <c r="CB27" s="698"/>
      <c r="CD27" s="618" t="s">
        <v>308</v>
      </c>
      <c r="CE27" s="619"/>
      <c r="CF27" s="619"/>
      <c r="CG27" s="619"/>
      <c r="CH27" s="619"/>
      <c r="CI27" s="619"/>
      <c r="CJ27" s="619"/>
      <c r="CK27" s="619"/>
      <c r="CL27" s="619"/>
      <c r="CM27" s="619"/>
      <c r="CN27" s="619"/>
      <c r="CO27" s="619"/>
      <c r="CP27" s="619"/>
      <c r="CQ27" s="620"/>
      <c r="CR27" s="621">
        <v>664111</v>
      </c>
      <c r="CS27" s="634"/>
      <c r="CT27" s="634"/>
      <c r="CU27" s="634"/>
      <c r="CV27" s="634"/>
      <c r="CW27" s="634"/>
      <c r="CX27" s="634"/>
      <c r="CY27" s="635"/>
      <c r="CZ27" s="624">
        <v>2.1</v>
      </c>
      <c r="DA27" s="636"/>
      <c r="DB27" s="636"/>
      <c r="DC27" s="637"/>
      <c r="DD27" s="627">
        <v>168838</v>
      </c>
      <c r="DE27" s="634"/>
      <c r="DF27" s="634"/>
      <c r="DG27" s="634"/>
      <c r="DH27" s="634"/>
      <c r="DI27" s="634"/>
      <c r="DJ27" s="634"/>
      <c r="DK27" s="635"/>
      <c r="DL27" s="627">
        <v>151567</v>
      </c>
      <c r="DM27" s="634"/>
      <c r="DN27" s="634"/>
      <c r="DO27" s="634"/>
      <c r="DP27" s="634"/>
      <c r="DQ27" s="634"/>
      <c r="DR27" s="634"/>
      <c r="DS27" s="634"/>
      <c r="DT27" s="634"/>
      <c r="DU27" s="634"/>
      <c r="DV27" s="635"/>
      <c r="DW27" s="624">
        <v>3.2</v>
      </c>
      <c r="DX27" s="636"/>
      <c r="DY27" s="636"/>
      <c r="DZ27" s="636"/>
      <c r="EA27" s="636"/>
      <c r="EB27" s="636"/>
      <c r="EC27" s="648"/>
    </row>
    <row r="28" spans="2:133" ht="11.25" customHeight="1" x14ac:dyDescent="0.15">
      <c r="B28" s="618" t="s">
        <v>309</v>
      </c>
      <c r="C28" s="619"/>
      <c r="D28" s="619"/>
      <c r="E28" s="619"/>
      <c r="F28" s="619"/>
      <c r="G28" s="619"/>
      <c r="H28" s="619"/>
      <c r="I28" s="619"/>
      <c r="J28" s="619"/>
      <c r="K28" s="619"/>
      <c r="L28" s="619"/>
      <c r="M28" s="619"/>
      <c r="N28" s="619"/>
      <c r="O28" s="619"/>
      <c r="P28" s="619"/>
      <c r="Q28" s="620"/>
      <c r="R28" s="621">
        <v>73433</v>
      </c>
      <c r="S28" s="622"/>
      <c r="T28" s="622"/>
      <c r="U28" s="622"/>
      <c r="V28" s="622"/>
      <c r="W28" s="622"/>
      <c r="X28" s="622"/>
      <c r="Y28" s="623"/>
      <c r="Z28" s="659">
        <v>0.2</v>
      </c>
      <c r="AA28" s="659"/>
      <c r="AB28" s="659"/>
      <c r="AC28" s="659"/>
      <c r="AD28" s="660">
        <v>922</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310</v>
      </c>
      <c r="CE28" s="619"/>
      <c r="CF28" s="619"/>
      <c r="CG28" s="619"/>
      <c r="CH28" s="619"/>
      <c r="CI28" s="619"/>
      <c r="CJ28" s="619"/>
      <c r="CK28" s="619"/>
      <c r="CL28" s="619"/>
      <c r="CM28" s="619"/>
      <c r="CN28" s="619"/>
      <c r="CO28" s="619"/>
      <c r="CP28" s="619"/>
      <c r="CQ28" s="620"/>
      <c r="CR28" s="621">
        <v>259353</v>
      </c>
      <c r="CS28" s="622"/>
      <c r="CT28" s="622"/>
      <c r="CU28" s="622"/>
      <c r="CV28" s="622"/>
      <c r="CW28" s="622"/>
      <c r="CX28" s="622"/>
      <c r="CY28" s="623"/>
      <c r="CZ28" s="624">
        <v>0.8</v>
      </c>
      <c r="DA28" s="636"/>
      <c r="DB28" s="636"/>
      <c r="DC28" s="637"/>
      <c r="DD28" s="627">
        <v>259353</v>
      </c>
      <c r="DE28" s="622"/>
      <c r="DF28" s="622"/>
      <c r="DG28" s="622"/>
      <c r="DH28" s="622"/>
      <c r="DI28" s="622"/>
      <c r="DJ28" s="622"/>
      <c r="DK28" s="623"/>
      <c r="DL28" s="627">
        <v>259353</v>
      </c>
      <c r="DM28" s="622"/>
      <c r="DN28" s="622"/>
      <c r="DO28" s="622"/>
      <c r="DP28" s="622"/>
      <c r="DQ28" s="622"/>
      <c r="DR28" s="622"/>
      <c r="DS28" s="622"/>
      <c r="DT28" s="622"/>
      <c r="DU28" s="622"/>
      <c r="DV28" s="623"/>
      <c r="DW28" s="624">
        <v>5.5</v>
      </c>
      <c r="DX28" s="636"/>
      <c r="DY28" s="636"/>
      <c r="DZ28" s="636"/>
      <c r="EA28" s="636"/>
      <c r="EB28" s="636"/>
      <c r="EC28" s="648"/>
    </row>
    <row r="29" spans="2:133" ht="11.25" customHeight="1" x14ac:dyDescent="0.15">
      <c r="B29" s="618" t="s">
        <v>311</v>
      </c>
      <c r="C29" s="619"/>
      <c r="D29" s="619"/>
      <c r="E29" s="619"/>
      <c r="F29" s="619"/>
      <c r="G29" s="619"/>
      <c r="H29" s="619"/>
      <c r="I29" s="619"/>
      <c r="J29" s="619"/>
      <c r="K29" s="619"/>
      <c r="L29" s="619"/>
      <c r="M29" s="619"/>
      <c r="N29" s="619"/>
      <c r="O29" s="619"/>
      <c r="P29" s="619"/>
      <c r="Q29" s="620"/>
      <c r="R29" s="621">
        <v>10950</v>
      </c>
      <c r="S29" s="622"/>
      <c r="T29" s="622"/>
      <c r="U29" s="622"/>
      <c r="V29" s="622"/>
      <c r="W29" s="622"/>
      <c r="X29" s="622"/>
      <c r="Y29" s="623"/>
      <c r="Z29" s="659">
        <v>0</v>
      </c>
      <c r="AA29" s="659"/>
      <c r="AB29" s="659"/>
      <c r="AC29" s="659"/>
      <c r="AD29" s="660">
        <v>1</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312</v>
      </c>
      <c r="CE29" s="641"/>
      <c r="CF29" s="618" t="s">
        <v>313</v>
      </c>
      <c r="CG29" s="619"/>
      <c r="CH29" s="619"/>
      <c r="CI29" s="619"/>
      <c r="CJ29" s="619"/>
      <c r="CK29" s="619"/>
      <c r="CL29" s="619"/>
      <c r="CM29" s="619"/>
      <c r="CN29" s="619"/>
      <c r="CO29" s="619"/>
      <c r="CP29" s="619"/>
      <c r="CQ29" s="620"/>
      <c r="CR29" s="621">
        <v>259353</v>
      </c>
      <c r="CS29" s="634"/>
      <c r="CT29" s="634"/>
      <c r="CU29" s="634"/>
      <c r="CV29" s="634"/>
      <c r="CW29" s="634"/>
      <c r="CX29" s="634"/>
      <c r="CY29" s="635"/>
      <c r="CZ29" s="624">
        <v>0.8</v>
      </c>
      <c r="DA29" s="636"/>
      <c r="DB29" s="636"/>
      <c r="DC29" s="637"/>
      <c r="DD29" s="627">
        <v>259353</v>
      </c>
      <c r="DE29" s="634"/>
      <c r="DF29" s="634"/>
      <c r="DG29" s="634"/>
      <c r="DH29" s="634"/>
      <c r="DI29" s="634"/>
      <c r="DJ29" s="634"/>
      <c r="DK29" s="635"/>
      <c r="DL29" s="627">
        <v>259353</v>
      </c>
      <c r="DM29" s="634"/>
      <c r="DN29" s="634"/>
      <c r="DO29" s="634"/>
      <c r="DP29" s="634"/>
      <c r="DQ29" s="634"/>
      <c r="DR29" s="634"/>
      <c r="DS29" s="634"/>
      <c r="DT29" s="634"/>
      <c r="DU29" s="634"/>
      <c r="DV29" s="635"/>
      <c r="DW29" s="624">
        <v>5.5</v>
      </c>
      <c r="DX29" s="636"/>
      <c r="DY29" s="636"/>
      <c r="DZ29" s="636"/>
      <c r="EA29" s="636"/>
      <c r="EB29" s="636"/>
      <c r="EC29" s="648"/>
    </row>
    <row r="30" spans="2:133" ht="11.25" customHeight="1" x14ac:dyDescent="0.15">
      <c r="B30" s="618" t="s">
        <v>314</v>
      </c>
      <c r="C30" s="619"/>
      <c r="D30" s="619"/>
      <c r="E30" s="619"/>
      <c r="F30" s="619"/>
      <c r="G30" s="619"/>
      <c r="H30" s="619"/>
      <c r="I30" s="619"/>
      <c r="J30" s="619"/>
      <c r="K30" s="619"/>
      <c r="L30" s="619"/>
      <c r="M30" s="619"/>
      <c r="N30" s="619"/>
      <c r="O30" s="619"/>
      <c r="P30" s="619"/>
      <c r="Q30" s="620"/>
      <c r="R30" s="621">
        <v>11891509</v>
      </c>
      <c r="S30" s="622"/>
      <c r="T30" s="622"/>
      <c r="U30" s="622"/>
      <c r="V30" s="622"/>
      <c r="W30" s="622"/>
      <c r="X30" s="622"/>
      <c r="Y30" s="623"/>
      <c r="Z30" s="659">
        <v>35.6</v>
      </c>
      <c r="AA30" s="659"/>
      <c r="AB30" s="659"/>
      <c r="AC30" s="659"/>
      <c r="AD30" s="660" t="s">
        <v>132</v>
      </c>
      <c r="AE30" s="660"/>
      <c r="AF30" s="660"/>
      <c r="AG30" s="660"/>
      <c r="AH30" s="660"/>
      <c r="AI30" s="660"/>
      <c r="AJ30" s="660"/>
      <c r="AK30" s="660"/>
      <c r="AL30" s="624" t="s">
        <v>132</v>
      </c>
      <c r="AM30" s="625"/>
      <c r="AN30" s="625"/>
      <c r="AO30" s="661"/>
      <c r="AP30" s="673" t="s">
        <v>230</v>
      </c>
      <c r="AQ30" s="674"/>
      <c r="AR30" s="674"/>
      <c r="AS30" s="674"/>
      <c r="AT30" s="674"/>
      <c r="AU30" s="674"/>
      <c r="AV30" s="674"/>
      <c r="AW30" s="674"/>
      <c r="AX30" s="674"/>
      <c r="AY30" s="674"/>
      <c r="AZ30" s="674"/>
      <c r="BA30" s="674"/>
      <c r="BB30" s="674"/>
      <c r="BC30" s="674"/>
      <c r="BD30" s="674"/>
      <c r="BE30" s="674"/>
      <c r="BF30" s="675"/>
      <c r="BG30" s="673" t="s">
        <v>315</v>
      </c>
      <c r="BH30" s="696"/>
      <c r="BI30" s="696"/>
      <c r="BJ30" s="696"/>
      <c r="BK30" s="696"/>
      <c r="BL30" s="696"/>
      <c r="BM30" s="696"/>
      <c r="BN30" s="696"/>
      <c r="BO30" s="696"/>
      <c r="BP30" s="696"/>
      <c r="BQ30" s="697"/>
      <c r="BR30" s="673" t="s">
        <v>316</v>
      </c>
      <c r="BS30" s="696"/>
      <c r="BT30" s="696"/>
      <c r="BU30" s="696"/>
      <c r="BV30" s="696"/>
      <c r="BW30" s="696"/>
      <c r="BX30" s="696"/>
      <c r="BY30" s="696"/>
      <c r="BZ30" s="696"/>
      <c r="CA30" s="696"/>
      <c r="CB30" s="697"/>
      <c r="CD30" s="642"/>
      <c r="CE30" s="643"/>
      <c r="CF30" s="618" t="s">
        <v>317</v>
      </c>
      <c r="CG30" s="619"/>
      <c r="CH30" s="619"/>
      <c r="CI30" s="619"/>
      <c r="CJ30" s="619"/>
      <c r="CK30" s="619"/>
      <c r="CL30" s="619"/>
      <c r="CM30" s="619"/>
      <c r="CN30" s="619"/>
      <c r="CO30" s="619"/>
      <c r="CP30" s="619"/>
      <c r="CQ30" s="620"/>
      <c r="CR30" s="621">
        <v>253990</v>
      </c>
      <c r="CS30" s="622"/>
      <c r="CT30" s="622"/>
      <c r="CU30" s="622"/>
      <c r="CV30" s="622"/>
      <c r="CW30" s="622"/>
      <c r="CX30" s="622"/>
      <c r="CY30" s="623"/>
      <c r="CZ30" s="624">
        <v>0.8</v>
      </c>
      <c r="DA30" s="636"/>
      <c r="DB30" s="636"/>
      <c r="DC30" s="637"/>
      <c r="DD30" s="627">
        <v>253990</v>
      </c>
      <c r="DE30" s="622"/>
      <c r="DF30" s="622"/>
      <c r="DG30" s="622"/>
      <c r="DH30" s="622"/>
      <c r="DI30" s="622"/>
      <c r="DJ30" s="622"/>
      <c r="DK30" s="623"/>
      <c r="DL30" s="627">
        <v>253990</v>
      </c>
      <c r="DM30" s="622"/>
      <c r="DN30" s="622"/>
      <c r="DO30" s="622"/>
      <c r="DP30" s="622"/>
      <c r="DQ30" s="622"/>
      <c r="DR30" s="622"/>
      <c r="DS30" s="622"/>
      <c r="DT30" s="622"/>
      <c r="DU30" s="622"/>
      <c r="DV30" s="623"/>
      <c r="DW30" s="624">
        <v>5.4</v>
      </c>
      <c r="DX30" s="636"/>
      <c r="DY30" s="636"/>
      <c r="DZ30" s="636"/>
      <c r="EA30" s="636"/>
      <c r="EB30" s="636"/>
      <c r="EC30" s="648"/>
    </row>
    <row r="31" spans="2:133" ht="11.25" customHeight="1" x14ac:dyDescent="0.15">
      <c r="B31" s="688" t="s">
        <v>318</v>
      </c>
      <c r="C31" s="689"/>
      <c r="D31" s="689"/>
      <c r="E31" s="689"/>
      <c r="F31" s="689"/>
      <c r="G31" s="689"/>
      <c r="H31" s="689"/>
      <c r="I31" s="689"/>
      <c r="J31" s="689"/>
      <c r="K31" s="689"/>
      <c r="L31" s="689"/>
      <c r="M31" s="689"/>
      <c r="N31" s="689"/>
      <c r="O31" s="689"/>
      <c r="P31" s="689"/>
      <c r="Q31" s="690"/>
      <c r="R31" s="621" t="s">
        <v>132</v>
      </c>
      <c r="S31" s="622"/>
      <c r="T31" s="622"/>
      <c r="U31" s="622"/>
      <c r="V31" s="622"/>
      <c r="W31" s="622"/>
      <c r="X31" s="622"/>
      <c r="Y31" s="623"/>
      <c r="Z31" s="659" t="s">
        <v>132</v>
      </c>
      <c r="AA31" s="659"/>
      <c r="AB31" s="659"/>
      <c r="AC31" s="659"/>
      <c r="AD31" s="660" t="s">
        <v>132</v>
      </c>
      <c r="AE31" s="660"/>
      <c r="AF31" s="660"/>
      <c r="AG31" s="660"/>
      <c r="AH31" s="660"/>
      <c r="AI31" s="660"/>
      <c r="AJ31" s="660"/>
      <c r="AK31" s="660"/>
      <c r="AL31" s="624" t="s">
        <v>132</v>
      </c>
      <c r="AM31" s="625"/>
      <c r="AN31" s="625"/>
      <c r="AO31" s="661"/>
      <c r="AP31" s="691" t="s">
        <v>319</v>
      </c>
      <c r="AQ31" s="692"/>
      <c r="AR31" s="692"/>
      <c r="AS31" s="692"/>
      <c r="AT31" s="693" t="s">
        <v>320</v>
      </c>
      <c r="AU31" s="218"/>
      <c r="AV31" s="218"/>
      <c r="AW31" s="218"/>
      <c r="AX31" s="679" t="s">
        <v>193</v>
      </c>
      <c r="AY31" s="680"/>
      <c r="AZ31" s="680"/>
      <c r="BA31" s="680"/>
      <c r="BB31" s="680"/>
      <c r="BC31" s="680"/>
      <c r="BD31" s="680"/>
      <c r="BE31" s="680"/>
      <c r="BF31" s="681"/>
      <c r="BG31" s="683">
        <v>99.3</v>
      </c>
      <c r="BH31" s="684"/>
      <c r="BI31" s="684"/>
      <c r="BJ31" s="684"/>
      <c r="BK31" s="684"/>
      <c r="BL31" s="684"/>
      <c r="BM31" s="685">
        <v>98.7</v>
      </c>
      <c r="BN31" s="684"/>
      <c r="BO31" s="684"/>
      <c r="BP31" s="684"/>
      <c r="BQ31" s="686"/>
      <c r="BR31" s="683">
        <v>99.4</v>
      </c>
      <c r="BS31" s="684"/>
      <c r="BT31" s="684"/>
      <c r="BU31" s="684"/>
      <c r="BV31" s="684"/>
      <c r="BW31" s="684"/>
      <c r="BX31" s="685">
        <v>99.1</v>
      </c>
      <c r="BY31" s="684"/>
      <c r="BZ31" s="684"/>
      <c r="CA31" s="684"/>
      <c r="CB31" s="686"/>
      <c r="CD31" s="642"/>
      <c r="CE31" s="643"/>
      <c r="CF31" s="618" t="s">
        <v>321</v>
      </c>
      <c r="CG31" s="619"/>
      <c r="CH31" s="619"/>
      <c r="CI31" s="619"/>
      <c r="CJ31" s="619"/>
      <c r="CK31" s="619"/>
      <c r="CL31" s="619"/>
      <c r="CM31" s="619"/>
      <c r="CN31" s="619"/>
      <c r="CO31" s="619"/>
      <c r="CP31" s="619"/>
      <c r="CQ31" s="620"/>
      <c r="CR31" s="621">
        <v>5363</v>
      </c>
      <c r="CS31" s="634"/>
      <c r="CT31" s="634"/>
      <c r="CU31" s="634"/>
      <c r="CV31" s="634"/>
      <c r="CW31" s="634"/>
      <c r="CX31" s="634"/>
      <c r="CY31" s="635"/>
      <c r="CZ31" s="624">
        <v>0</v>
      </c>
      <c r="DA31" s="636"/>
      <c r="DB31" s="636"/>
      <c r="DC31" s="637"/>
      <c r="DD31" s="627">
        <v>5363</v>
      </c>
      <c r="DE31" s="634"/>
      <c r="DF31" s="634"/>
      <c r="DG31" s="634"/>
      <c r="DH31" s="634"/>
      <c r="DI31" s="634"/>
      <c r="DJ31" s="634"/>
      <c r="DK31" s="635"/>
      <c r="DL31" s="627">
        <v>5363</v>
      </c>
      <c r="DM31" s="634"/>
      <c r="DN31" s="634"/>
      <c r="DO31" s="634"/>
      <c r="DP31" s="634"/>
      <c r="DQ31" s="634"/>
      <c r="DR31" s="634"/>
      <c r="DS31" s="634"/>
      <c r="DT31" s="634"/>
      <c r="DU31" s="634"/>
      <c r="DV31" s="635"/>
      <c r="DW31" s="624">
        <v>0.1</v>
      </c>
      <c r="DX31" s="636"/>
      <c r="DY31" s="636"/>
      <c r="DZ31" s="636"/>
      <c r="EA31" s="636"/>
      <c r="EB31" s="636"/>
      <c r="EC31" s="648"/>
    </row>
    <row r="32" spans="2:133" ht="11.25" customHeight="1" x14ac:dyDescent="0.15">
      <c r="B32" s="618" t="s">
        <v>322</v>
      </c>
      <c r="C32" s="619"/>
      <c r="D32" s="619"/>
      <c r="E32" s="619"/>
      <c r="F32" s="619"/>
      <c r="G32" s="619"/>
      <c r="H32" s="619"/>
      <c r="I32" s="619"/>
      <c r="J32" s="619"/>
      <c r="K32" s="619"/>
      <c r="L32" s="619"/>
      <c r="M32" s="619"/>
      <c r="N32" s="619"/>
      <c r="O32" s="619"/>
      <c r="P32" s="619"/>
      <c r="Q32" s="620"/>
      <c r="R32" s="621">
        <v>1539565</v>
      </c>
      <c r="S32" s="622"/>
      <c r="T32" s="622"/>
      <c r="U32" s="622"/>
      <c r="V32" s="622"/>
      <c r="W32" s="622"/>
      <c r="X32" s="622"/>
      <c r="Y32" s="623"/>
      <c r="Z32" s="659">
        <v>4.5999999999999996</v>
      </c>
      <c r="AA32" s="659"/>
      <c r="AB32" s="659"/>
      <c r="AC32" s="659"/>
      <c r="AD32" s="660" t="s">
        <v>132</v>
      </c>
      <c r="AE32" s="660"/>
      <c r="AF32" s="660"/>
      <c r="AG32" s="660"/>
      <c r="AH32" s="660"/>
      <c r="AI32" s="660"/>
      <c r="AJ32" s="660"/>
      <c r="AK32" s="660"/>
      <c r="AL32" s="624" t="s">
        <v>132</v>
      </c>
      <c r="AM32" s="625"/>
      <c r="AN32" s="625"/>
      <c r="AO32" s="661"/>
      <c r="AP32" s="662"/>
      <c r="AQ32" s="663"/>
      <c r="AR32" s="663"/>
      <c r="AS32" s="663"/>
      <c r="AT32" s="694"/>
      <c r="AU32" s="214" t="s">
        <v>323</v>
      </c>
      <c r="AX32" s="618" t="s">
        <v>324</v>
      </c>
      <c r="AY32" s="619"/>
      <c r="AZ32" s="619"/>
      <c r="BA32" s="619"/>
      <c r="BB32" s="619"/>
      <c r="BC32" s="619"/>
      <c r="BD32" s="619"/>
      <c r="BE32" s="619"/>
      <c r="BF32" s="620"/>
      <c r="BG32" s="687">
        <v>98.9</v>
      </c>
      <c r="BH32" s="634"/>
      <c r="BI32" s="634"/>
      <c r="BJ32" s="634"/>
      <c r="BK32" s="634"/>
      <c r="BL32" s="634"/>
      <c r="BM32" s="625">
        <v>97.9</v>
      </c>
      <c r="BN32" s="634"/>
      <c r="BO32" s="634"/>
      <c r="BP32" s="634"/>
      <c r="BQ32" s="657"/>
      <c r="BR32" s="687">
        <v>99</v>
      </c>
      <c r="BS32" s="634"/>
      <c r="BT32" s="634"/>
      <c r="BU32" s="634"/>
      <c r="BV32" s="634"/>
      <c r="BW32" s="634"/>
      <c r="BX32" s="625">
        <v>98.6</v>
      </c>
      <c r="BY32" s="634"/>
      <c r="BZ32" s="634"/>
      <c r="CA32" s="634"/>
      <c r="CB32" s="657"/>
      <c r="CD32" s="644"/>
      <c r="CE32" s="645"/>
      <c r="CF32" s="618" t="s">
        <v>325</v>
      </c>
      <c r="CG32" s="619"/>
      <c r="CH32" s="619"/>
      <c r="CI32" s="619"/>
      <c r="CJ32" s="619"/>
      <c r="CK32" s="619"/>
      <c r="CL32" s="619"/>
      <c r="CM32" s="619"/>
      <c r="CN32" s="619"/>
      <c r="CO32" s="619"/>
      <c r="CP32" s="619"/>
      <c r="CQ32" s="620"/>
      <c r="CR32" s="621" t="s">
        <v>132</v>
      </c>
      <c r="CS32" s="622"/>
      <c r="CT32" s="622"/>
      <c r="CU32" s="622"/>
      <c r="CV32" s="622"/>
      <c r="CW32" s="622"/>
      <c r="CX32" s="622"/>
      <c r="CY32" s="623"/>
      <c r="CZ32" s="624" t="s">
        <v>132</v>
      </c>
      <c r="DA32" s="636"/>
      <c r="DB32" s="636"/>
      <c r="DC32" s="637"/>
      <c r="DD32" s="627" t="s">
        <v>132</v>
      </c>
      <c r="DE32" s="622"/>
      <c r="DF32" s="622"/>
      <c r="DG32" s="622"/>
      <c r="DH32" s="622"/>
      <c r="DI32" s="622"/>
      <c r="DJ32" s="622"/>
      <c r="DK32" s="623"/>
      <c r="DL32" s="627" t="s">
        <v>132</v>
      </c>
      <c r="DM32" s="622"/>
      <c r="DN32" s="622"/>
      <c r="DO32" s="622"/>
      <c r="DP32" s="622"/>
      <c r="DQ32" s="622"/>
      <c r="DR32" s="622"/>
      <c r="DS32" s="622"/>
      <c r="DT32" s="622"/>
      <c r="DU32" s="622"/>
      <c r="DV32" s="623"/>
      <c r="DW32" s="624" t="s">
        <v>132</v>
      </c>
      <c r="DX32" s="636"/>
      <c r="DY32" s="636"/>
      <c r="DZ32" s="636"/>
      <c r="EA32" s="636"/>
      <c r="EB32" s="636"/>
      <c r="EC32" s="648"/>
    </row>
    <row r="33" spans="2:133" ht="11.25" customHeight="1" x14ac:dyDescent="0.15">
      <c r="B33" s="618" t="s">
        <v>326</v>
      </c>
      <c r="C33" s="619"/>
      <c r="D33" s="619"/>
      <c r="E33" s="619"/>
      <c r="F33" s="619"/>
      <c r="G33" s="619"/>
      <c r="H33" s="619"/>
      <c r="I33" s="619"/>
      <c r="J33" s="619"/>
      <c r="K33" s="619"/>
      <c r="L33" s="619"/>
      <c r="M33" s="619"/>
      <c r="N33" s="619"/>
      <c r="O33" s="619"/>
      <c r="P33" s="619"/>
      <c r="Q33" s="620"/>
      <c r="R33" s="621">
        <v>71344</v>
      </c>
      <c r="S33" s="622"/>
      <c r="T33" s="622"/>
      <c r="U33" s="622"/>
      <c r="V33" s="622"/>
      <c r="W33" s="622"/>
      <c r="X33" s="622"/>
      <c r="Y33" s="623"/>
      <c r="Z33" s="659">
        <v>0.2</v>
      </c>
      <c r="AA33" s="659"/>
      <c r="AB33" s="659"/>
      <c r="AC33" s="659"/>
      <c r="AD33" s="660">
        <v>7117</v>
      </c>
      <c r="AE33" s="660"/>
      <c r="AF33" s="660"/>
      <c r="AG33" s="660"/>
      <c r="AH33" s="660"/>
      <c r="AI33" s="660"/>
      <c r="AJ33" s="660"/>
      <c r="AK33" s="660"/>
      <c r="AL33" s="624">
        <v>0.2</v>
      </c>
      <c r="AM33" s="625"/>
      <c r="AN33" s="625"/>
      <c r="AO33" s="661"/>
      <c r="AP33" s="664"/>
      <c r="AQ33" s="665"/>
      <c r="AR33" s="665"/>
      <c r="AS33" s="665"/>
      <c r="AT33" s="695"/>
      <c r="AU33" s="219"/>
      <c r="AV33" s="219"/>
      <c r="AW33" s="219"/>
      <c r="AX33" s="602" t="s">
        <v>327</v>
      </c>
      <c r="AY33" s="603"/>
      <c r="AZ33" s="603"/>
      <c r="BA33" s="603"/>
      <c r="BB33" s="603"/>
      <c r="BC33" s="603"/>
      <c r="BD33" s="603"/>
      <c r="BE33" s="603"/>
      <c r="BF33" s="604"/>
      <c r="BG33" s="682">
        <v>99.7</v>
      </c>
      <c r="BH33" s="606"/>
      <c r="BI33" s="606"/>
      <c r="BJ33" s="606"/>
      <c r="BK33" s="606"/>
      <c r="BL33" s="606"/>
      <c r="BM33" s="652">
        <v>99.5</v>
      </c>
      <c r="BN33" s="606"/>
      <c r="BO33" s="606"/>
      <c r="BP33" s="606"/>
      <c r="BQ33" s="669"/>
      <c r="BR33" s="682">
        <v>99.8</v>
      </c>
      <c r="BS33" s="606"/>
      <c r="BT33" s="606"/>
      <c r="BU33" s="606"/>
      <c r="BV33" s="606"/>
      <c r="BW33" s="606"/>
      <c r="BX33" s="652">
        <v>99.7</v>
      </c>
      <c r="BY33" s="606"/>
      <c r="BZ33" s="606"/>
      <c r="CA33" s="606"/>
      <c r="CB33" s="669"/>
      <c r="CD33" s="618" t="s">
        <v>328</v>
      </c>
      <c r="CE33" s="619"/>
      <c r="CF33" s="619"/>
      <c r="CG33" s="619"/>
      <c r="CH33" s="619"/>
      <c r="CI33" s="619"/>
      <c r="CJ33" s="619"/>
      <c r="CK33" s="619"/>
      <c r="CL33" s="619"/>
      <c r="CM33" s="619"/>
      <c r="CN33" s="619"/>
      <c r="CO33" s="619"/>
      <c r="CP33" s="619"/>
      <c r="CQ33" s="620"/>
      <c r="CR33" s="621">
        <v>17399327</v>
      </c>
      <c r="CS33" s="634"/>
      <c r="CT33" s="634"/>
      <c r="CU33" s="634"/>
      <c r="CV33" s="634"/>
      <c r="CW33" s="634"/>
      <c r="CX33" s="634"/>
      <c r="CY33" s="635"/>
      <c r="CZ33" s="624">
        <v>54.3</v>
      </c>
      <c r="DA33" s="636"/>
      <c r="DB33" s="636"/>
      <c r="DC33" s="637"/>
      <c r="DD33" s="627">
        <v>6503220</v>
      </c>
      <c r="DE33" s="634"/>
      <c r="DF33" s="634"/>
      <c r="DG33" s="634"/>
      <c r="DH33" s="634"/>
      <c r="DI33" s="634"/>
      <c r="DJ33" s="634"/>
      <c r="DK33" s="635"/>
      <c r="DL33" s="627">
        <v>2387690</v>
      </c>
      <c r="DM33" s="634"/>
      <c r="DN33" s="634"/>
      <c r="DO33" s="634"/>
      <c r="DP33" s="634"/>
      <c r="DQ33" s="634"/>
      <c r="DR33" s="634"/>
      <c r="DS33" s="634"/>
      <c r="DT33" s="634"/>
      <c r="DU33" s="634"/>
      <c r="DV33" s="635"/>
      <c r="DW33" s="624">
        <v>50.4</v>
      </c>
      <c r="DX33" s="636"/>
      <c r="DY33" s="636"/>
      <c r="DZ33" s="636"/>
      <c r="EA33" s="636"/>
      <c r="EB33" s="636"/>
      <c r="EC33" s="648"/>
    </row>
    <row r="34" spans="2:133" ht="11.25" customHeight="1" x14ac:dyDescent="0.15">
      <c r="B34" s="618" t="s">
        <v>329</v>
      </c>
      <c r="C34" s="619"/>
      <c r="D34" s="619"/>
      <c r="E34" s="619"/>
      <c r="F34" s="619"/>
      <c r="G34" s="619"/>
      <c r="H34" s="619"/>
      <c r="I34" s="619"/>
      <c r="J34" s="619"/>
      <c r="K34" s="619"/>
      <c r="L34" s="619"/>
      <c r="M34" s="619"/>
      <c r="N34" s="619"/>
      <c r="O34" s="619"/>
      <c r="P34" s="619"/>
      <c r="Q34" s="620"/>
      <c r="R34" s="621">
        <v>51248</v>
      </c>
      <c r="S34" s="622"/>
      <c r="T34" s="622"/>
      <c r="U34" s="622"/>
      <c r="V34" s="622"/>
      <c r="W34" s="622"/>
      <c r="X34" s="622"/>
      <c r="Y34" s="623"/>
      <c r="Z34" s="659">
        <v>0.2</v>
      </c>
      <c r="AA34" s="659"/>
      <c r="AB34" s="659"/>
      <c r="AC34" s="659"/>
      <c r="AD34" s="660" t="s">
        <v>132</v>
      </c>
      <c r="AE34" s="660"/>
      <c r="AF34" s="660"/>
      <c r="AG34" s="660"/>
      <c r="AH34" s="660"/>
      <c r="AI34" s="660"/>
      <c r="AJ34" s="660"/>
      <c r="AK34" s="660"/>
      <c r="AL34" s="624" t="s">
        <v>132</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330</v>
      </c>
      <c r="CE34" s="619"/>
      <c r="CF34" s="619"/>
      <c r="CG34" s="619"/>
      <c r="CH34" s="619"/>
      <c r="CI34" s="619"/>
      <c r="CJ34" s="619"/>
      <c r="CK34" s="619"/>
      <c r="CL34" s="619"/>
      <c r="CM34" s="619"/>
      <c r="CN34" s="619"/>
      <c r="CO34" s="619"/>
      <c r="CP34" s="619"/>
      <c r="CQ34" s="620"/>
      <c r="CR34" s="621">
        <v>3506460</v>
      </c>
      <c r="CS34" s="622"/>
      <c r="CT34" s="622"/>
      <c r="CU34" s="622"/>
      <c r="CV34" s="622"/>
      <c r="CW34" s="622"/>
      <c r="CX34" s="622"/>
      <c r="CY34" s="623"/>
      <c r="CZ34" s="624">
        <v>10.9</v>
      </c>
      <c r="DA34" s="636"/>
      <c r="DB34" s="636"/>
      <c r="DC34" s="637"/>
      <c r="DD34" s="627">
        <v>1314321</v>
      </c>
      <c r="DE34" s="622"/>
      <c r="DF34" s="622"/>
      <c r="DG34" s="622"/>
      <c r="DH34" s="622"/>
      <c r="DI34" s="622"/>
      <c r="DJ34" s="622"/>
      <c r="DK34" s="623"/>
      <c r="DL34" s="627">
        <v>776033</v>
      </c>
      <c r="DM34" s="622"/>
      <c r="DN34" s="622"/>
      <c r="DO34" s="622"/>
      <c r="DP34" s="622"/>
      <c r="DQ34" s="622"/>
      <c r="DR34" s="622"/>
      <c r="DS34" s="622"/>
      <c r="DT34" s="622"/>
      <c r="DU34" s="622"/>
      <c r="DV34" s="623"/>
      <c r="DW34" s="624">
        <v>16.399999999999999</v>
      </c>
      <c r="DX34" s="636"/>
      <c r="DY34" s="636"/>
      <c r="DZ34" s="636"/>
      <c r="EA34" s="636"/>
      <c r="EB34" s="636"/>
      <c r="EC34" s="648"/>
    </row>
    <row r="35" spans="2:133" ht="11.25" customHeight="1" x14ac:dyDescent="0.15">
      <c r="B35" s="618" t="s">
        <v>331</v>
      </c>
      <c r="C35" s="619"/>
      <c r="D35" s="619"/>
      <c r="E35" s="619"/>
      <c r="F35" s="619"/>
      <c r="G35" s="619"/>
      <c r="H35" s="619"/>
      <c r="I35" s="619"/>
      <c r="J35" s="619"/>
      <c r="K35" s="619"/>
      <c r="L35" s="619"/>
      <c r="M35" s="619"/>
      <c r="N35" s="619"/>
      <c r="O35" s="619"/>
      <c r="P35" s="619"/>
      <c r="Q35" s="620"/>
      <c r="R35" s="621">
        <v>8614649</v>
      </c>
      <c r="S35" s="622"/>
      <c r="T35" s="622"/>
      <c r="U35" s="622"/>
      <c r="V35" s="622"/>
      <c r="W35" s="622"/>
      <c r="X35" s="622"/>
      <c r="Y35" s="623"/>
      <c r="Z35" s="659">
        <v>25.8</v>
      </c>
      <c r="AA35" s="659"/>
      <c r="AB35" s="659"/>
      <c r="AC35" s="659"/>
      <c r="AD35" s="660" t="s">
        <v>132</v>
      </c>
      <c r="AE35" s="660"/>
      <c r="AF35" s="660"/>
      <c r="AG35" s="660"/>
      <c r="AH35" s="660"/>
      <c r="AI35" s="660"/>
      <c r="AJ35" s="660"/>
      <c r="AK35" s="660"/>
      <c r="AL35" s="624" t="s">
        <v>132</v>
      </c>
      <c r="AM35" s="625"/>
      <c r="AN35" s="625"/>
      <c r="AO35" s="661"/>
      <c r="AP35" s="222"/>
      <c r="AQ35" s="673" t="s">
        <v>332</v>
      </c>
      <c r="AR35" s="674"/>
      <c r="AS35" s="674"/>
      <c r="AT35" s="674"/>
      <c r="AU35" s="674"/>
      <c r="AV35" s="674"/>
      <c r="AW35" s="674"/>
      <c r="AX35" s="674"/>
      <c r="AY35" s="674"/>
      <c r="AZ35" s="674"/>
      <c r="BA35" s="674"/>
      <c r="BB35" s="674"/>
      <c r="BC35" s="674"/>
      <c r="BD35" s="674"/>
      <c r="BE35" s="674"/>
      <c r="BF35" s="675"/>
      <c r="BG35" s="673" t="s">
        <v>333</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334</v>
      </c>
      <c r="CE35" s="619"/>
      <c r="CF35" s="619"/>
      <c r="CG35" s="619"/>
      <c r="CH35" s="619"/>
      <c r="CI35" s="619"/>
      <c r="CJ35" s="619"/>
      <c r="CK35" s="619"/>
      <c r="CL35" s="619"/>
      <c r="CM35" s="619"/>
      <c r="CN35" s="619"/>
      <c r="CO35" s="619"/>
      <c r="CP35" s="619"/>
      <c r="CQ35" s="620"/>
      <c r="CR35" s="621">
        <v>28458</v>
      </c>
      <c r="CS35" s="634"/>
      <c r="CT35" s="634"/>
      <c r="CU35" s="634"/>
      <c r="CV35" s="634"/>
      <c r="CW35" s="634"/>
      <c r="CX35" s="634"/>
      <c r="CY35" s="635"/>
      <c r="CZ35" s="624">
        <v>0.1</v>
      </c>
      <c r="DA35" s="636"/>
      <c r="DB35" s="636"/>
      <c r="DC35" s="637"/>
      <c r="DD35" s="627">
        <v>19852</v>
      </c>
      <c r="DE35" s="634"/>
      <c r="DF35" s="634"/>
      <c r="DG35" s="634"/>
      <c r="DH35" s="634"/>
      <c r="DI35" s="634"/>
      <c r="DJ35" s="634"/>
      <c r="DK35" s="635"/>
      <c r="DL35" s="627">
        <v>19830</v>
      </c>
      <c r="DM35" s="634"/>
      <c r="DN35" s="634"/>
      <c r="DO35" s="634"/>
      <c r="DP35" s="634"/>
      <c r="DQ35" s="634"/>
      <c r="DR35" s="634"/>
      <c r="DS35" s="634"/>
      <c r="DT35" s="634"/>
      <c r="DU35" s="634"/>
      <c r="DV35" s="635"/>
      <c r="DW35" s="624">
        <v>0.4</v>
      </c>
      <c r="DX35" s="636"/>
      <c r="DY35" s="636"/>
      <c r="DZ35" s="636"/>
      <c r="EA35" s="636"/>
      <c r="EB35" s="636"/>
      <c r="EC35" s="648"/>
    </row>
    <row r="36" spans="2:133" ht="11.25" customHeight="1" x14ac:dyDescent="0.15">
      <c r="B36" s="618" t="s">
        <v>335</v>
      </c>
      <c r="C36" s="619"/>
      <c r="D36" s="619"/>
      <c r="E36" s="619"/>
      <c r="F36" s="619"/>
      <c r="G36" s="619"/>
      <c r="H36" s="619"/>
      <c r="I36" s="619"/>
      <c r="J36" s="619"/>
      <c r="K36" s="619"/>
      <c r="L36" s="619"/>
      <c r="M36" s="619"/>
      <c r="N36" s="619"/>
      <c r="O36" s="619"/>
      <c r="P36" s="619"/>
      <c r="Q36" s="620"/>
      <c r="R36" s="621">
        <v>1404510</v>
      </c>
      <c r="S36" s="622"/>
      <c r="T36" s="622"/>
      <c r="U36" s="622"/>
      <c r="V36" s="622"/>
      <c r="W36" s="622"/>
      <c r="X36" s="622"/>
      <c r="Y36" s="623"/>
      <c r="Z36" s="659">
        <v>4.2</v>
      </c>
      <c r="AA36" s="659"/>
      <c r="AB36" s="659"/>
      <c r="AC36" s="659"/>
      <c r="AD36" s="660" t="s">
        <v>247</v>
      </c>
      <c r="AE36" s="660"/>
      <c r="AF36" s="660"/>
      <c r="AG36" s="660"/>
      <c r="AH36" s="660"/>
      <c r="AI36" s="660"/>
      <c r="AJ36" s="660"/>
      <c r="AK36" s="660"/>
      <c r="AL36" s="624" t="s">
        <v>132</v>
      </c>
      <c r="AM36" s="625"/>
      <c r="AN36" s="625"/>
      <c r="AO36" s="661"/>
      <c r="AP36" s="222"/>
      <c r="AQ36" s="670" t="s">
        <v>336</v>
      </c>
      <c r="AR36" s="671"/>
      <c r="AS36" s="671"/>
      <c r="AT36" s="671"/>
      <c r="AU36" s="671"/>
      <c r="AV36" s="671"/>
      <c r="AW36" s="671"/>
      <c r="AX36" s="671"/>
      <c r="AY36" s="672"/>
      <c r="AZ36" s="676">
        <v>1672249</v>
      </c>
      <c r="BA36" s="677"/>
      <c r="BB36" s="677"/>
      <c r="BC36" s="677"/>
      <c r="BD36" s="677"/>
      <c r="BE36" s="677"/>
      <c r="BF36" s="678"/>
      <c r="BG36" s="679" t="s">
        <v>337</v>
      </c>
      <c r="BH36" s="680"/>
      <c r="BI36" s="680"/>
      <c r="BJ36" s="680"/>
      <c r="BK36" s="680"/>
      <c r="BL36" s="680"/>
      <c r="BM36" s="680"/>
      <c r="BN36" s="680"/>
      <c r="BO36" s="680"/>
      <c r="BP36" s="680"/>
      <c r="BQ36" s="680"/>
      <c r="BR36" s="680"/>
      <c r="BS36" s="680"/>
      <c r="BT36" s="680"/>
      <c r="BU36" s="681"/>
      <c r="BV36" s="676">
        <v>126169</v>
      </c>
      <c r="BW36" s="677"/>
      <c r="BX36" s="677"/>
      <c r="BY36" s="677"/>
      <c r="BZ36" s="677"/>
      <c r="CA36" s="677"/>
      <c r="CB36" s="678"/>
      <c r="CD36" s="618" t="s">
        <v>338</v>
      </c>
      <c r="CE36" s="619"/>
      <c r="CF36" s="619"/>
      <c r="CG36" s="619"/>
      <c r="CH36" s="619"/>
      <c r="CI36" s="619"/>
      <c r="CJ36" s="619"/>
      <c r="CK36" s="619"/>
      <c r="CL36" s="619"/>
      <c r="CM36" s="619"/>
      <c r="CN36" s="619"/>
      <c r="CO36" s="619"/>
      <c r="CP36" s="619"/>
      <c r="CQ36" s="620"/>
      <c r="CR36" s="621">
        <v>2943134</v>
      </c>
      <c r="CS36" s="622"/>
      <c r="CT36" s="622"/>
      <c r="CU36" s="622"/>
      <c r="CV36" s="622"/>
      <c r="CW36" s="622"/>
      <c r="CX36" s="622"/>
      <c r="CY36" s="623"/>
      <c r="CZ36" s="624">
        <v>9.1999999999999993</v>
      </c>
      <c r="DA36" s="636"/>
      <c r="DB36" s="636"/>
      <c r="DC36" s="637"/>
      <c r="DD36" s="627">
        <v>1587655</v>
      </c>
      <c r="DE36" s="622"/>
      <c r="DF36" s="622"/>
      <c r="DG36" s="622"/>
      <c r="DH36" s="622"/>
      <c r="DI36" s="622"/>
      <c r="DJ36" s="622"/>
      <c r="DK36" s="623"/>
      <c r="DL36" s="627">
        <v>600843</v>
      </c>
      <c r="DM36" s="622"/>
      <c r="DN36" s="622"/>
      <c r="DO36" s="622"/>
      <c r="DP36" s="622"/>
      <c r="DQ36" s="622"/>
      <c r="DR36" s="622"/>
      <c r="DS36" s="622"/>
      <c r="DT36" s="622"/>
      <c r="DU36" s="622"/>
      <c r="DV36" s="623"/>
      <c r="DW36" s="624">
        <v>12.7</v>
      </c>
      <c r="DX36" s="636"/>
      <c r="DY36" s="636"/>
      <c r="DZ36" s="636"/>
      <c r="EA36" s="636"/>
      <c r="EB36" s="636"/>
      <c r="EC36" s="648"/>
    </row>
    <row r="37" spans="2:133" ht="11.25" customHeight="1" x14ac:dyDescent="0.15">
      <c r="B37" s="618" t="s">
        <v>339</v>
      </c>
      <c r="C37" s="619"/>
      <c r="D37" s="619"/>
      <c r="E37" s="619"/>
      <c r="F37" s="619"/>
      <c r="G37" s="619"/>
      <c r="H37" s="619"/>
      <c r="I37" s="619"/>
      <c r="J37" s="619"/>
      <c r="K37" s="619"/>
      <c r="L37" s="619"/>
      <c r="M37" s="619"/>
      <c r="N37" s="619"/>
      <c r="O37" s="619"/>
      <c r="P37" s="619"/>
      <c r="Q37" s="620"/>
      <c r="R37" s="621">
        <v>1259287</v>
      </c>
      <c r="S37" s="622"/>
      <c r="T37" s="622"/>
      <c r="U37" s="622"/>
      <c r="V37" s="622"/>
      <c r="W37" s="622"/>
      <c r="X37" s="622"/>
      <c r="Y37" s="623"/>
      <c r="Z37" s="659">
        <v>3.8</v>
      </c>
      <c r="AA37" s="659"/>
      <c r="AB37" s="659"/>
      <c r="AC37" s="659"/>
      <c r="AD37" s="660">
        <v>1732</v>
      </c>
      <c r="AE37" s="660"/>
      <c r="AF37" s="660"/>
      <c r="AG37" s="660"/>
      <c r="AH37" s="660"/>
      <c r="AI37" s="660"/>
      <c r="AJ37" s="660"/>
      <c r="AK37" s="660"/>
      <c r="AL37" s="624">
        <v>0</v>
      </c>
      <c r="AM37" s="625"/>
      <c r="AN37" s="625"/>
      <c r="AO37" s="661"/>
      <c r="AQ37" s="654" t="s">
        <v>340</v>
      </c>
      <c r="AR37" s="655"/>
      <c r="AS37" s="655"/>
      <c r="AT37" s="655"/>
      <c r="AU37" s="655"/>
      <c r="AV37" s="655"/>
      <c r="AW37" s="655"/>
      <c r="AX37" s="655"/>
      <c r="AY37" s="656"/>
      <c r="AZ37" s="621">
        <v>418056</v>
      </c>
      <c r="BA37" s="622"/>
      <c r="BB37" s="622"/>
      <c r="BC37" s="622"/>
      <c r="BD37" s="634"/>
      <c r="BE37" s="634"/>
      <c r="BF37" s="657"/>
      <c r="BG37" s="618" t="s">
        <v>341</v>
      </c>
      <c r="BH37" s="619"/>
      <c r="BI37" s="619"/>
      <c r="BJ37" s="619"/>
      <c r="BK37" s="619"/>
      <c r="BL37" s="619"/>
      <c r="BM37" s="619"/>
      <c r="BN37" s="619"/>
      <c r="BO37" s="619"/>
      <c r="BP37" s="619"/>
      <c r="BQ37" s="619"/>
      <c r="BR37" s="619"/>
      <c r="BS37" s="619"/>
      <c r="BT37" s="619"/>
      <c r="BU37" s="620"/>
      <c r="BV37" s="621">
        <v>152520</v>
      </c>
      <c r="BW37" s="622"/>
      <c r="BX37" s="622"/>
      <c r="BY37" s="622"/>
      <c r="BZ37" s="622"/>
      <c r="CA37" s="622"/>
      <c r="CB37" s="658"/>
      <c r="CD37" s="618" t="s">
        <v>342</v>
      </c>
      <c r="CE37" s="619"/>
      <c r="CF37" s="619"/>
      <c r="CG37" s="619"/>
      <c r="CH37" s="619"/>
      <c r="CI37" s="619"/>
      <c r="CJ37" s="619"/>
      <c r="CK37" s="619"/>
      <c r="CL37" s="619"/>
      <c r="CM37" s="619"/>
      <c r="CN37" s="619"/>
      <c r="CO37" s="619"/>
      <c r="CP37" s="619"/>
      <c r="CQ37" s="620"/>
      <c r="CR37" s="621">
        <v>494955</v>
      </c>
      <c r="CS37" s="634"/>
      <c r="CT37" s="634"/>
      <c r="CU37" s="634"/>
      <c r="CV37" s="634"/>
      <c r="CW37" s="634"/>
      <c r="CX37" s="634"/>
      <c r="CY37" s="635"/>
      <c r="CZ37" s="624">
        <v>1.5</v>
      </c>
      <c r="DA37" s="636"/>
      <c r="DB37" s="636"/>
      <c r="DC37" s="637"/>
      <c r="DD37" s="627">
        <v>494955</v>
      </c>
      <c r="DE37" s="634"/>
      <c r="DF37" s="634"/>
      <c r="DG37" s="634"/>
      <c r="DH37" s="634"/>
      <c r="DI37" s="634"/>
      <c r="DJ37" s="634"/>
      <c r="DK37" s="635"/>
      <c r="DL37" s="627">
        <v>408345</v>
      </c>
      <c r="DM37" s="634"/>
      <c r="DN37" s="634"/>
      <c r="DO37" s="634"/>
      <c r="DP37" s="634"/>
      <c r="DQ37" s="634"/>
      <c r="DR37" s="634"/>
      <c r="DS37" s="634"/>
      <c r="DT37" s="634"/>
      <c r="DU37" s="634"/>
      <c r="DV37" s="635"/>
      <c r="DW37" s="624">
        <v>8.6</v>
      </c>
      <c r="DX37" s="636"/>
      <c r="DY37" s="636"/>
      <c r="DZ37" s="636"/>
      <c r="EA37" s="636"/>
      <c r="EB37" s="636"/>
      <c r="EC37" s="648"/>
    </row>
    <row r="38" spans="2:133" ht="11.25" customHeight="1" x14ac:dyDescent="0.15">
      <c r="B38" s="618" t="s">
        <v>343</v>
      </c>
      <c r="C38" s="619"/>
      <c r="D38" s="619"/>
      <c r="E38" s="619"/>
      <c r="F38" s="619"/>
      <c r="G38" s="619"/>
      <c r="H38" s="619"/>
      <c r="I38" s="619"/>
      <c r="J38" s="619"/>
      <c r="K38" s="619"/>
      <c r="L38" s="619"/>
      <c r="M38" s="619"/>
      <c r="N38" s="619"/>
      <c r="O38" s="619"/>
      <c r="P38" s="619"/>
      <c r="Q38" s="620"/>
      <c r="R38" s="621">
        <v>383615</v>
      </c>
      <c r="S38" s="622"/>
      <c r="T38" s="622"/>
      <c r="U38" s="622"/>
      <c r="V38" s="622"/>
      <c r="W38" s="622"/>
      <c r="X38" s="622"/>
      <c r="Y38" s="623"/>
      <c r="Z38" s="659">
        <v>1.1000000000000001</v>
      </c>
      <c r="AA38" s="659"/>
      <c r="AB38" s="659"/>
      <c r="AC38" s="659"/>
      <c r="AD38" s="660" t="s">
        <v>132</v>
      </c>
      <c r="AE38" s="660"/>
      <c r="AF38" s="660"/>
      <c r="AG38" s="660"/>
      <c r="AH38" s="660"/>
      <c r="AI38" s="660"/>
      <c r="AJ38" s="660"/>
      <c r="AK38" s="660"/>
      <c r="AL38" s="624" t="s">
        <v>132</v>
      </c>
      <c r="AM38" s="625"/>
      <c r="AN38" s="625"/>
      <c r="AO38" s="661"/>
      <c r="AQ38" s="654" t="s">
        <v>344</v>
      </c>
      <c r="AR38" s="655"/>
      <c r="AS38" s="655"/>
      <c r="AT38" s="655"/>
      <c r="AU38" s="655"/>
      <c r="AV38" s="655"/>
      <c r="AW38" s="655"/>
      <c r="AX38" s="655"/>
      <c r="AY38" s="656"/>
      <c r="AZ38" s="621">
        <v>259462</v>
      </c>
      <c r="BA38" s="622"/>
      <c r="BB38" s="622"/>
      <c r="BC38" s="622"/>
      <c r="BD38" s="634"/>
      <c r="BE38" s="634"/>
      <c r="BF38" s="657"/>
      <c r="BG38" s="618" t="s">
        <v>345</v>
      </c>
      <c r="BH38" s="619"/>
      <c r="BI38" s="619"/>
      <c r="BJ38" s="619"/>
      <c r="BK38" s="619"/>
      <c r="BL38" s="619"/>
      <c r="BM38" s="619"/>
      <c r="BN38" s="619"/>
      <c r="BO38" s="619"/>
      <c r="BP38" s="619"/>
      <c r="BQ38" s="619"/>
      <c r="BR38" s="619"/>
      <c r="BS38" s="619"/>
      <c r="BT38" s="619"/>
      <c r="BU38" s="620"/>
      <c r="BV38" s="621">
        <v>3272</v>
      </c>
      <c r="BW38" s="622"/>
      <c r="BX38" s="622"/>
      <c r="BY38" s="622"/>
      <c r="BZ38" s="622"/>
      <c r="CA38" s="622"/>
      <c r="CB38" s="658"/>
      <c r="CD38" s="618" t="s">
        <v>346</v>
      </c>
      <c r="CE38" s="619"/>
      <c r="CF38" s="619"/>
      <c r="CG38" s="619"/>
      <c r="CH38" s="619"/>
      <c r="CI38" s="619"/>
      <c r="CJ38" s="619"/>
      <c r="CK38" s="619"/>
      <c r="CL38" s="619"/>
      <c r="CM38" s="619"/>
      <c r="CN38" s="619"/>
      <c r="CO38" s="619"/>
      <c r="CP38" s="619"/>
      <c r="CQ38" s="620"/>
      <c r="CR38" s="621">
        <v>1254193</v>
      </c>
      <c r="CS38" s="622"/>
      <c r="CT38" s="622"/>
      <c r="CU38" s="622"/>
      <c r="CV38" s="622"/>
      <c r="CW38" s="622"/>
      <c r="CX38" s="622"/>
      <c r="CY38" s="623"/>
      <c r="CZ38" s="624">
        <v>3.9</v>
      </c>
      <c r="DA38" s="636"/>
      <c r="DB38" s="636"/>
      <c r="DC38" s="637"/>
      <c r="DD38" s="627">
        <v>990984</v>
      </c>
      <c r="DE38" s="622"/>
      <c r="DF38" s="622"/>
      <c r="DG38" s="622"/>
      <c r="DH38" s="622"/>
      <c r="DI38" s="622"/>
      <c r="DJ38" s="622"/>
      <c r="DK38" s="623"/>
      <c r="DL38" s="627">
        <v>990984</v>
      </c>
      <c r="DM38" s="622"/>
      <c r="DN38" s="622"/>
      <c r="DO38" s="622"/>
      <c r="DP38" s="622"/>
      <c r="DQ38" s="622"/>
      <c r="DR38" s="622"/>
      <c r="DS38" s="622"/>
      <c r="DT38" s="622"/>
      <c r="DU38" s="622"/>
      <c r="DV38" s="623"/>
      <c r="DW38" s="624">
        <v>20.9</v>
      </c>
      <c r="DX38" s="636"/>
      <c r="DY38" s="636"/>
      <c r="DZ38" s="636"/>
      <c r="EA38" s="636"/>
      <c r="EB38" s="636"/>
      <c r="EC38" s="648"/>
    </row>
    <row r="39" spans="2:133" ht="11.25" customHeight="1" x14ac:dyDescent="0.15">
      <c r="B39" s="618" t="s">
        <v>347</v>
      </c>
      <c r="C39" s="619"/>
      <c r="D39" s="619"/>
      <c r="E39" s="619"/>
      <c r="F39" s="619"/>
      <c r="G39" s="619"/>
      <c r="H39" s="619"/>
      <c r="I39" s="619"/>
      <c r="J39" s="619"/>
      <c r="K39" s="619"/>
      <c r="L39" s="619"/>
      <c r="M39" s="619"/>
      <c r="N39" s="619"/>
      <c r="O39" s="619"/>
      <c r="P39" s="619"/>
      <c r="Q39" s="620"/>
      <c r="R39" s="621" t="s">
        <v>132</v>
      </c>
      <c r="S39" s="622"/>
      <c r="T39" s="622"/>
      <c r="U39" s="622"/>
      <c r="V39" s="622"/>
      <c r="W39" s="622"/>
      <c r="X39" s="622"/>
      <c r="Y39" s="623"/>
      <c r="Z39" s="659" t="s">
        <v>132</v>
      </c>
      <c r="AA39" s="659"/>
      <c r="AB39" s="659"/>
      <c r="AC39" s="659"/>
      <c r="AD39" s="660" t="s">
        <v>132</v>
      </c>
      <c r="AE39" s="660"/>
      <c r="AF39" s="660"/>
      <c r="AG39" s="660"/>
      <c r="AH39" s="660"/>
      <c r="AI39" s="660"/>
      <c r="AJ39" s="660"/>
      <c r="AK39" s="660"/>
      <c r="AL39" s="624" t="s">
        <v>132</v>
      </c>
      <c r="AM39" s="625"/>
      <c r="AN39" s="625"/>
      <c r="AO39" s="661"/>
      <c r="AQ39" s="654" t="s">
        <v>348</v>
      </c>
      <c r="AR39" s="655"/>
      <c r="AS39" s="655"/>
      <c r="AT39" s="655"/>
      <c r="AU39" s="655"/>
      <c r="AV39" s="655"/>
      <c r="AW39" s="655"/>
      <c r="AX39" s="655"/>
      <c r="AY39" s="656"/>
      <c r="AZ39" s="621" t="s">
        <v>132</v>
      </c>
      <c r="BA39" s="622"/>
      <c r="BB39" s="622"/>
      <c r="BC39" s="622"/>
      <c r="BD39" s="634"/>
      <c r="BE39" s="634"/>
      <c r="BF39" s="657"/>
      <c r="BG39" s="618" t="s">
        <v>349</v>
      </c>
      <c r="BH39" s="619"/>
      <c r="BI39" s="619"/>
      <c r="BJ39" s="619"/>
      <c r="BK39" s="619"/>
      <c r="BL39" s="619"/>
      <c r="BM39" s="619"/>
      <c r="BN39" s="619"/>
      <c r="BO39" s="619"/>
      <c r="BP39" s="619"/>
      <c r="BQ39" s="619"/>
      <c r="BR39" s="619"/>
      <c r="BS39" s="619"/>
      <c r="BT39" s="619"/>
      <c r="BU39" s="620"/>
      <c r="BV39" s="621">
        <v>5401</v>
      </c>
      <c r="BW39" s="622"/>
      <c r="BX39" s="622"/>
      <c r="BY39" s="622"/>
      <c r="BZ39" s="622"/>
      <c r="CA39" s="622"/>
      <c r="CB39" s="658"/>
      <c r="CD39" s="618" t="s">
        <v>350</v>
      </c>
      <c r="CE39" s="619"/>
      <c r="CF39" s="619"/>
      <c r="CG39" s="619"/>
      <c r="CH39" s="619"/>
      <c r="CI39" s="619"/>
      <c r="CJ39" s="619"/>
      <c r="CK39" s="619"/>
      <c r="CL39" s="619"/>
      <c r="CM39" s="619"/>
      <c r="CN39" s="619"/>
      <c r="CO39" s="619"/>
      <c r="CP39" s="619"/>
      <c r="CQ39" s="620"/>
      <c r="CR39" s="621">
        <v>9649722</v>
      </c>
      <c r="CS39" s="634"/>
      <c r="CT39" s="634"/>
      <c r="CU39" s="634"/>
      <c r="CV39" s="634"/>
      <c r="CW39" s="634"/>
      <c r="CX39" s="634"/>
      <c r="CY39" s="635"/>
      <c r="CZ39" s="624">
        <v>30.1</v>
      </c>
      <c r="DA39" s="636"/>
      <c r="DB39" s="636"/>
      <c r="DC39" s="637"/>
      <c r="DD39" s="627">
        <v>2590048</v>
      </c>
      <c r="DE39" s="634"/>
      <c r="DF39" s="634"/>
      <c r="DG39" s="634"/>
      <c r="DH39" s="634"/>
      <c r="DI39" s="634"/>
      <c r="DJ39" s="634"/>
      <c r="DK39" s="635"/>
      <c r="DL39" s="627" t="s">
        <v>132</v>
      </c>
      <c r="DM39" s="634"/>
      <c r="DN39" s="634"/>
      <c r="DO39" s="634"/>
      <c r="DP39" s="634"/>
      <c r="DQ39" s="634"/>
      <c r="DR39" s="634"/>
      <c r="DS39" s="634"/>
      <c r="DT39" s="634"/>
      <c r="DU39" s="634"/>
      <c r="DV39" s="635"/>
      <c r="DW39" s="624" t="s">
        <v>132</v>
      </c>
      <c r="DX39" s="636"/>
      <c r="DY39" s="636"/>
      <c r="DZ39" s="636"/>
      <c r="EA39" s="636"/>
      <c r="EB39" s="636"/>
      <c r="EC39" s="648"/>
    </row>
    <row r="40" spans="2:133" ht="11.25" customHeight="1" x14ac:dyDescent="0.15">
      <c r="B40" s="618" t="s">
        <v>351</v>
      </c>
      <c r="C40" s="619"/>
      <c r="D40" s="619"/>
      <c r="E40" s="619"/>
      <c r="F40" s="619"/>
      <c r="G40" s="619"/>
      <c r="H40" s="619"/>
      <c r="I40" s="619"/>
      <c r="J40" s="619"/>
      <c r="K40" s="619"/>
      <c r="L40" s="619"/>
      <c r="M40" s="619"/>
      <c r="N40" s="619"/>
      <c r="O40" s="619"/>
      <c r="P40" s="619"/>
      <c r="Q40" s="620"/>
      <c r="R40" s="621">
        <v>61315</v>
      </c>
      <c r="S40" s="622"/>
      <c r="T40" s="622"/>
      <c r="U40" s="622"/>
      <c r="V40" s="622"/>
      <c r="W40" s="622"/>
      <c r="X40" s="622"/>
      <c r="Y40" s="623"/>
      <c r="Z40" s="659">
        <v>0.2</v>
      </c>
      <c r="AA40" s="659"/>
      <c r="AB40" s="659"/>
      <c r="AC40" s="659"/>
      <c r="AD40" s="660" t="s">
        <v>132</v>
      </c>
      <c r="AE40" s="660"/>
      <c r="AF40" s="660"/>
      <c r="AG40" s="660"/>
      <c r="AH40" s="660"/>
      <c r="AI40" s="660"/>
      <c r="AJ40" s="660"/>
      <c r="AK40" s="660"/>
      <c r="AL40" s="624" t="s">
        <v>132</v>
      </c>
      <c r="AM40" s="625"/>
      <c r="AN40" s="625"/>
      <c r="AO40" s="661"/>
      <c r="AQ40" s="654" t="s">
        <v>352</v>
      </c>
      <c r="AR40" s="655"/>
      <c r="AS40" s="655"/>
      <c r="AT40" s="655"/>
      <c r="AU40" s="655"/>
      <c r="AV40" s="655"/>
      <c r="AW40" s="655"/>
      <c r="AX40" s="655"/>
      <c r="AY40" s="656"/>
      <c r="AZ40" s="621" t="s">
        <v>132</v>
      </c>
      <c r="BA40" s="622"/>
      <c r="BB40" s="622"/>
      <c r="BC40" s="622"/>
      <c r="BD40" s="634"/>
      <c r="BE40" s="634"/>
      <c r="BF40" s="657"/>
      <c r="BG40" s="662" t="s">
        <v>353</v>
      </c>
      <c r="BH40" s="663"/>
      <c r="BI40" s="663"/>
      <c r="BJ40" s="663"/>
      <c r="BK40" s="663"/>
      <c r="BL40" s="223"/>
      <c r="BM40" s="619" t="s">
        <v>354</v>
      </c>
      <c r="BN40" s="619"/>
      <c r="BO40" s="619"/>
      <c r="BP40" s="619"/>
      <c r="BQ40" s="619"/>
      <c r="BR40" s="619"/>
      <c r="BS40" s="619"/>
      <c r="BT40" s="619"/>
      <c r="BU40" s="620"/>
      <c r="BV40" s="621">
        <v>7</v>
      </c>
      <c r="BW40" s="622"/>
      <c r="BX40" s="622"/>
      <c r="BY40" s="622"/>
      <c r="BZ40" s="622"/>
      <c r="CA40" s="622"/>
      <c r="CB40" s="658"/>
      <c r="CD40" s="618" t="s">
        <v>355</v>
      </c>
      <c r="CE40" s="619"/>
      <c r="CF40" s="619"/>
      <c r="CG40" s="619"/>
      <c r="CH40" s="619"/>
      <c r="CI40" s="619"/>
      <c r="CJ40" s="619"/>
      <c r="CK40" s="619"/>
      <c r="CL40" s="619"/>
      <c r="CM40" s="619"/>
      <c r="CN40" s="619"/>
      <c r="CO40" s="619"/>
      <c r="CP40" s="619"/>
      <c r="CQ40" s="620"/>
      <c r="CR40" s="621">
        <v>17360</v>
      </c>
      <c r="CS40" s="622"/>
      <c r="CT40" s="622"/>
      <c r="CU40" s="622"/>
      <c r="CV40" s="622"/>
      <c r="CW40" s="622"/>
      <c r="CX40" s="622"/>
      <c r="CY40" s="623"/>
      <c r="CZ40" s="624">
        <v>0.1</v>
      </c>
      <c r="DA40" s="636"/>
      <c r="DB40" s="636"/>
      <c r="DC40" s="637"/>
      <c r="DD40" s="627">
        <v>360</v>
      </c>
      <c r="DE40" s="622"/>
      <c r="DF40" s="622"/>
      <c r="DG40" s="622"/>
      <c r="DH40" s="622"/>
      <c r="DI40" s="622"/>
      <c r="DJ40" s="622"/>
      <c r="DK40" s="623"/>
      <c r="DL40" s="627" t="s">
        <v>132</v>
      </c>
      <c r="DM40" s="622"/>
      <c r="DN40" s="622"/>
      <c r="DO40" s="622"/>
      <c r="DP40" s="622"/>
      <c r="DQ40" s="622"/>
      <c r="DR40" s="622"/>
      <c r="DS40" s="622"/>
      <c r="DT40" s="622"/>
      <c r="DU40" s="622"/>
      <c r="DV40" s="623"/>
      <c r="DW40" s="624" t="s">
        <v>132</v>
      </c>
      <c r="DX40" s="636"/>
      <c r="DY40" s="636"/>
      <c r="DZ40" s="636"/>
      <c r="EA40" s="636"/>
      <c r="EB40" s="636"/>
      <c r="EC40" s="648"/>
    </row>
    <row r="41" spans="2:133" ht="11.25" customHeight="1" x14ac:dyDescent="0.15">
      <c r="B41" s="602" t="s">
        <v>356</v>
      </c>
      <c r="C41" s="603"/>
      <c r="D41" s="603"/>
      <c r="E41" s="603"/>
      <c r="F41" s="603"/>
      <c r="G41" s="603"/>
      <c r="H41" s="603"/>
      <c r="I41" s="603"/>
      <c r="J41" s="603"/>
      <c r="K41" s="603"/>
      <c r="L41" s="603"/>
      <c r="M41" s="603"/>
      <c r="N41" s="603"/>
      <c r="O41" s="603"/>
      <c r="P41" s="603"/>
      <c r="Q41" s="604"/>
      <c r="R41" s="605">
        <v>33419516</v>
      </c>
      <c r="S41" s="646"/>
      <c r="T41" s="646"/>
      <c r="U41" s="646"/>
      <c r="V41" s="646"/>
      <c r="W41" s="646"/>
      <c r="X41" s="646"/>
      <c r="Y41" s="649"/>
      <c r="Z41" s="650">
        <v>100</v>
      </c>
      <c r="AA41" s="650"/>
      <c r="AB41" s="650"/>
      <c r="AC41" s="650"/>
      <c r="AD41" s="651">
        <v>4679155</v>
      </c>
      <c r="AE41" s="651"/>
      <c r="AF41" s="651"/>
      <c r="AG41" s="651"/>
      <c r="AH41" s="651"/>
      <c r="AI41" s="651"/>
      <c r="AJ41" s="651"/>
      <c r="AK41" s="651"/>
      <c r="AL41" s="608">
        <v>100</v>
      </c>
      <c r="AM41" s="652"/>
      <c r="AN41" s="652"/>
      <c r="AO41" s="653"/>
      <c r="AQ41" s="654" t="s">
        <v>357</v>
      </c>
      <c r="AR41" s="655"/>
      <c r="AS41" s="655"/>
      <c r="AT41" s="655"/>
      <c r="AU41" s="655"/>
      <c r="AV41" s="655"/>
      <c r="AW41" s="655"/>
      <c r="AX41" s="655"/>
      <c r="AY41" s="656"/>
      <c r="AZ41" s="621">
        <v>305995</v>
      </c>
      <c r="BA41" s="622"/>
      <c r="BB41" s="622"/>
      <c r="BC41" s="622"/>
      <c r="BD41" s="634"/>
      <c r="BE41" s="634"/>
      <c r="BF41" s="657"/>
      <c r="BG41" s="662"/>
      <c r="BH41" s="663"/>
      <c r="BI41" s="663"/>
      <c r="BJ41" s="663"/>
      <c r="BK41" s="663"/>
      <c r="BL41" s="223"/>
      <c r="BM41" s="619" t="s">
        <v>358</v>
      </c>
      <c r="BN41" s="619"/>
      <c r="BO41" s="619"/>
      <c r="BP41" s="619"/>
      <c r="BQ41" s="619"/>
      <c r="BR41" s="619"/>
      <c r="BS41" s="619"/>
      <c r="BT41" s="619"/>
      <c r="BU41" s="620"/>
      <c r="BV41" s="621">
        <v>39</v>
      </c>
      <c r="BW41" s="622"/>
      <c r="BX41" s="622"/>
      <c r="BY41" s="622"/>
      <c r="BZ41" s="622"/>
      <c r="CA41" s="622"/>
      <c r="CB41" s="658"/>
      <c r="CD41" s="618" t="s">
        <v>359</v>
      </c>
      <c r="CE41" s="619"/>
      <c r="CF41" s="619"/>
      <c r="CG41" s="619"/>
      <c r="CH41" s="619"/>
      <c r="CI41" s="619"/>
      <c r="CJ41" s="619"/>
      <c r="CK41" s="619"/>
      <c r="CL41" s="619"/>
      <c r="CM41" s="619"/>
      <c r="CN41" s="619"/>
      <c r="CO41" s="619"/>
      <c r="CP41" s="619"/>
      <c r="CQ41" s="620"/>
      <c r="CR41" s="621" t="s">
        <v>247</v>
      </c>
      <c r="CS41" s="634"/>
      <c r="CT41" s="634"/>
      <c r="CU41" s="634"/>
      <c r="CV41" s="634"/>
      <c r="CW41" s="634"/>
      <c r="CX41" s="634"/>
      <c r="CY41" s="635"/>
      <c r="CZ41" s="624" t="s">
        <v>132</v>
      </c>
      <c r="DA41" s="636"/>
      <c r="DB41" s="636"/>
      <c r="DC41" s="637"/>
      <c r="DD41" s="627" t="s">
        <v>247</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360</v>
      </c>
      <c r="AR42" s="667"/>
      <c r="AS42" s="667"/>
      <c r="AT42" s="667"/>
      <c r="AU42" s="667"/>
      <c r="AV42" s="667"/>
      <c r="AW42" s="667"/>
      <c r="AX42" s="667"/>
      <c r="AY42" s="668"/>
      <c r="AZ42" s="605">
        <v>688736</v>
      </c>
      <c r="BA42" s="646"/>
      <c r="BB42" s="646"/>
      <c r="BC42" s="646"/>
      <c r="BD42" s="606"/>
      <c r="BE42" s="606"/>
      <c r="BF42" s="669"/>
      <c r="BG42" s="664"/>
      <c r="BH42" s="665"/>
      <c r="BI42" s="665"/>
      <c r="BJ42" s="665"/>
      <c r="BK42" s="665"/>
      <c r="BL42" s="224"/>
      <c r="BM42" s="603" t="s">
        <v>361</v>
      </c>
      <c r="BN42" s="603"/>
      <c r="BO42" s="603"/>
      <c r="BP42" s="603"/>
      <c r="BQ42" s="603"/>
      <c r="BR42" s="603"/>
      <c r="BS42" s="603"/>
      <c r="BT42" s="603"/>
      <c r="BU42" s="604"/>
      <c r="BV42" s="605">
        <v>495</v>
      </c>
      <c r="BW42" s="646"/>
      <c r="BX42" s="646"/>
      <c r="BY42" s="646"/>
      <c r="BZ42" s="646"/>
      <c r="CA42" s="646"/>
      <c r="CB42" s="647"/>
      <c r="CD42" s="618" t="s">
        <v>362</v>
      </c>
      <c r="CE42" s="619"/>
      <c r="CF42" s="619"/>
      <c r="CG42" s="619"/>
      <c r="CH42" s="619"/>
      <c r="CI42" s="619"/>
      <c r="CJ42" s="619"/>
      <c r="CK42" s="619"/>
      <c r="CL42" s="619"/>
      <c r="CM42" s="619"/>
      <c r="CN42" s="619"/>
      <c r="CO42" s="619"/>
      <c r="CP42" s="619"/>
      <c r="CQ42" s="620"/>
      <c r="CR42" s="621">
        <v>12050390</v>
      </c>
      <c r="CS42" s="634"/>
      <c r="CT42" s="634"/>
      <c r="CU42" s="634"/>
      <c r="CV42" s="634"/>
      <c r="CW42" s="634"/>
      <c r="CX42" s="634"/>
      <c r="CY42" s="635"/>
      <c r="CZ42" s="624">
        <v>37.6</v>
      </c>
      <c r="DA42" s="636"/>
      <c r="DB42" s="636"/>
      <c r="DC42" s="637"/>
      <c r="DD42" s="627">
        <v>881421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363</v>
      </c>
      <c r="CD43" s="618" t="s">
        <v>364</v>
      </c>
      <c r="CE43" s="619"/>
      <c r="CF43" s="619"/>
      <c r="CG43" s="619"/>
      <c r="CH43" s="619"/>
      <c r="CI43" s="619"/>
      <c r="CJ43" s="619"/>
      <c r="CK43" s="619"/>
      <c r="CL43" s="619"/>
      <c r="CM43" s="619"/>
      <c r="CN43" s="619"/>
      <c r="CO43" s="619"/>
      <c r="CP43" s="619"/>
      <c r="CQ43" s="620"/>
      <c r="CR43" s="621" t="s">
        <v>247</v>
      </c>
      <c r="CS43" s="634"/>
      <c r="CT43" s="634"/>
      <c r="CU43" s="634"/>
      <c r="CV43" s="634"/>
      <c r="CW43" s="634"/>
      <c r="CX43" s="634"/>
      <c r="CY43" s="635"/>
      <c r="CZ43" s="624" t="s">
        <v>247</v>
      </c>
      <c r="DA43" s="636"/>
      <c r="DB43" s="636"/>
      <c r="DC43" s="637"/>
      <c r="DD43" s="627" t="s">
        <v>132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365</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312</v>
      </c>
      <c r="CE44" s="641"/>
      <c r="CF44" s="618" t="s">
        <v>366</v>
      </c>
      <c r="CG44" s="619"/>
      <c r="CH44" s="619"/>
      <c r="CI44" s="619"/>
      <c r="CJ44" s="619"/>
      <c r="CK44" s="619"/>
      <c r="CL44" s="619"/>
      <c r="CM44" s="619"/>
      <c r="CN44" s="619"/>
      <c r="CO44" s="619"/>
      <c r="CP44" s="619"/>
      <c r="CQ44" s="620"/>
      <c r="CR44" s="621">
        <v>11445209</v>
      </c>
      <c r="CS44" s="622"/>
      <c r="CT44" s="622"/>
      <c r="CU44" s="622"/>
      <c r="CV44" s="622"/>
      <c r="CW44" s="622"/>
      <c r="CX44" s="622"/>
      <c r="CY44" s="623"/>
      <c r="CZ44" s="624">
        <v>35.700000000000003</v>
      </c>
      <c r="DA44" s="625"/>
      <c r="DB44" s="625"/>
      <c r="DC44" s="626"/>
      <c r="DD44" s="627">
        <v>823757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367</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368</v>
      </c>
      <c r="CG45" s="619"/>
      <c r="CH45" s="619"/>
      <c r="CI45" s="619"/>
      <c r="CJ45" s="619"/>
      <c r="CK45" s="619"/>
      <c r="CL45" s="619"/>
      <c r="CM45" s="619"/>
      <c r="CN45" s="619"/>
      <c r="CO45" s="619"/>
      <c r="CP45" s="619"/>
      <c r="CQ45" s="620"/>
      <c r="CR45" s="621">
        <v>10916319</v>
      </c>
      <c r="CS45" s="634"/>
      <c r="CT45" s="634"/>
      <c r="CU45" s="634"/>
      <c r="CV45" s="634"/>
      <c r="CW45" s="634"/>
      <c r="CX45" s="634"/>
      <c r="CY45" s="635"/>
      <c r="CZ45" s="624">
        <v>34.1</v>
      </c>
      <c r="DA45" s="636"/>
      <c r="DB45" s="636"/>
      <c r="DC45" s="637"/>
      <c r="DD45" s="627">
        <v>550507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369</v>
      </c>
      <c r="CG46" s="619"/>
      <c r="CH46" s="619"/>
      <c r="CI46" s="619"/>
      <c r="CJ46" s="619"/>
      <c r="CK46" s="619"/>
      <c r="CL46" s="619"/>
      <c r="CM46" s="619"/>
      <c r="CN46" s="619"/>
      <c r="CO46" s="619"/>
      <c r="CP46" s="619"/>
      <c r="CQ46" s="620"/>
      <c r="CR46" s="621">
        <v>528890</v>
      </c>
      <c r="CS46" s="622"/>
      <c r="CT46" s="622"/>
      <c r="CU46" s="622"/>
      <c r="CV46" s="622"/>
      <c r="CW46" s="622"/>
      <c r="CX46" s="622"/>
      <c r="CY46" s="623"/>
      <c r="CZ46" s="624">
        <v>1.7</v>
      </c>
      <c r="DA46" s="625"/>
      <c r="DB46" s="625"/>
      <c r="DC46" s="626"/>
      <c r="DD46" s="627">
        <v>273250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370</v>
      </c>
      <c r="CG47" s="619"/>
      <c r="CH47" s="619"/>
      <c r="CI47" s="619"/>
      <c r="CJ47" s="619"/>
      <c r="CK47" s="619"/>
      <c r="CL47" s="619"/>
      <c r="CM47" s="619"/>
      <c r="CN47" s="619"/>
      <c r="CO47" s="619"/>
      <c r="CP47" s="619"/>
      <c r="CQ47" s="620"/>
      <c r="CR47" s="621">
        <v>605181</v>
      </c>
      <c r="CS47" s="634"/>
      <c r="CT47" s="634"/>
      <c r="CU47" s="634"/>
      <c r="CV47" s="634"/>
      <c r="CW47" s="634"/>
      <c r="CX47" s="634"/>
      <c r="CY47" s="635"/>
      <c r="CZ47" s="624">
        <v>1.9</v>
      </c>
      <c r="DA47" s="636"/>
      <c r="DB47" s="636"/>
      <c r="DC47" s="637"/>
      <c r="DD47" s="627">
        <v>57664</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371</v>
      </c>
      <c r="CG48" s="619"/>
      <c r="CH48" s="619"/>
      <c r="CI48" s="619"/>
      <c r="CJ48" s="619"/>
      <c r="CK48" s="619"/>
      <c r="CL48" s="619"/>
      <c r="CM48" s="619"/>
      <c r="CN48" s="619"/>
      <c r="CO48" s="619"/>
      <c r="CP48" s="619"/>
      <c r="CQ48" s="620"/>
      <c r="CR48" s="621" t="s">
        <v>247</v>
      </c>
      <c r="CS48" s="622"/>
      <c r="CT48" s="622"/>
      <c r="CU48" s="622"/>
      <c r="CV48" s="622"/>
      <c r="CW48" s="622"/>
      <c r="CX48" s="622"/>
      <c r="CY48" s="623"/>
      <c r="CZ48" s="624" t="s">
        <v>132</v>
      </c>
      <c r="DA48" s="625"/>
      <c r="DB48" s="625"/>
      <c r="DC48" s="626"/>
      <c r="DD48" s="627" t="s">
        <v>247</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372</v>
      </c>
      <c r="CE49" s="603"/>
      <c r="CF49" s="603"/>
      <c r="CG49" s="603"/>
      <c r="CH49" s="603"/>
      <c r="CI49" s="603"/>
      <c r="CJ49" s="603"/>
      <c r="CK49" s="603"/>
      <c r="CL49" s="603"/>
      <c r="CM49" s="603"/>
      <c r="CN49" s="603"/>
      <c r="CO49" s="603"/>
      <c r="CP49" s="603"/>
      <c r="CQ49" s="604"/>
      <c r="CR49" s="605">
        <v>32034082</v>
      </c>
      <c r="CS49" s="606"/>
      <c r="CT49" s="606"/>
      <c r="CU49" s="606"/>
      <c r="CV49" s="606"/>
      <c r="CW49" s="606"/>
      <c r="CX49" s="606"/>
      <c r="CY49" s="607"/>
      <c r="CZ49" s="608">
        <v>100</v>
      </c>
      <c r="DA49" s="609"/>
      <c r="DB49" s="609"/>
      <c r="DC49" s="610"/>
      <c r="DD49" s="611">
        <v>9287769</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0xo12OluMUuUuGn6HxELCUEJvpddLcheCb1bEkEovqTRjdEjKp4YJQGbRY2AzCHAvwI0rKxD68+nZdTGH+4phw==" saltValue="DPYHJha7zw76DJgV1PKn+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0" zoomScaleNormal="60" zoomScaleSheetLayoutView="70" workbookViewId="0">
      <selection activeCell="AZ75" sqref="AZ75:BD75"/>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373</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374</v>
      </c>
      <c r="DK2" s="1092"/>
      <c r="DL2" s="1092"/>
      <c r="DM2" s="1092"/>
      <c r="DN2" s="1092"/>
      <c r="DO2" s="1093"/>
      <c r="DP2" s="228"/>
      <c r="DQ2" s="1091" t="s">
        <v>375</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377</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378</v>
      </c>
      <c r="B5" s="996"/>
      <c r="C5" s="996"/>
      <c r="D5" s="996"/>
      <c r="E5" s="996"/>
      <c r="F5" s="996"/>
      <c r="G5" s="996"/>
      <c r="H5" s="996"/>
      <c r="I5" s="996"/>
      <c r="J5" s="996"/>
      <c r="K5" s="996"/>
      <c r="L5" s="996"/>
      <c r="M5" s="996"/>
      <c r="N5" s="996"/>
      <c r="O5" s="996"/>
      <c r="P5" s="997"/>
      <c r="Q5" s="1001" t="s">
        <v>379</v>
      </c>
      <c r="R5" s="1002"/>
      <c r="S5" s="1002"/>
      <c r="T5" s="1002"/>
      <c r="U5" s="1003"/>
      <c r="V5" s="1001" t="s">
        <v>380</v>
      </c>
      <c r="W5" s="1002"/>
      <c r="X5" s="1002"/>
      <c r="Y5" s="1002"/>
      <c r="Z5" s="1003"/>
      <c r="AA5" s="1001" t="s">
        <v>381</v>
      </c>
      <c r="AB5" s="1002"/>
      <c r="AC5" s="1002"/>
      <c r="AD5" s="1002"/>
      <c r="AE5" s="1002"/>
      <c r="AF5" s="1094" t="s">
        <v>382</v>
      </c>
      <c r="AG5" s="1002"/>
      <c r="AH5" s="1002"/>
      <c r="AI5" s="1002"/>
      <c r="AJ5" s="1015"/>
      <c r="AK5" s="1002" t="s">
        <v>383</v>
      </c>
      <c r="AL5" s="1002"/>
      <c r="AM5" s="1002"/>
      <c r="AN5" s="1002"/>
      <c r="AO5" s="1003"/>
      <c r="AP5" s="1001" t="s">
        <v>384</v>
      </c>
      <c r="AQ5" s="1002"/>
      <c r="AR5" s="1002"/>
      <c r="AS5" s="1002"/>
      <c r="AT5" s="1003"/>
      <c r="AU5" s="1001" t="s">
        <v>385</v>
      </c>
      <c r="AV5" s="1002"/>
      <c r="AW5" s="1002"/>
      <c r="AX5" s="1002"/>
      <c r="AY5" s="1015"/>
      <c r="AZ5" s="232"/>
      <c r="BA5" s="232"/>
      <c r="BB5" s="232"/>
      <c r="BC5" s="232"/>
      <c r="BD5" s="232"/>
      <c r="BE5" s="233"/>
      <c r="BF5" s="233"/>
      <c r="BG5" s="233"/>
      <c r="BH5" s="233"/>
      <c r="BI5" s="233"/>
      <c r="BJ5" s="233"/>
      <c r="BK5" s="233"/>
      <c r="BL5" s="233"/>
      <c r="BM5" s="233"/>
      <c r="BN5" s="233"/>
      <c r="BO5" s="233"/>
      <c r="BP5" s="233"/>
      <c r="BQ5" s="995" t="s">
        <v>386</v>
      </c>
      <c r="BR5" s="996"/>
      <c r="BS5" s="996"/>
      <c r="BT5" s="996"/>
      <c r="BU5" s="996"/>
      <c r="BV5" s="996"/>
      <c r="BW5" s="996"/>
      <c r="BX5" s="996"/>
      <c r="BY5" s="996"/>
      <c r="BZ5" s="996"/>
      <c r="CA5" s="996"/>
      <c r="CB5" s="996"/>
      <c r="CC5" s="996"/>
      <c r="CD5" s="996"/>
      <c r="CE5" s="996"/>
      <c r="CF5" s="996"/>
      <c r="CG5" s="997"/>
      <c r="CH5" s="1001" t="s">
        <v>387</v>
      </c>
      <c r="CI5" s="1002"/>
      <c r="CJ5" s="1002"/>
      <c r="CK5" s="1002"/>
      <c r="CL5" s="1003"/>
      <c r="CM5" s="1001" t="s">
        <v>388</v>
      </c>
      <c r="CN5" s="1002"/>
      <c r="CO5" s="1002"/>
      <c r="CP5" s="1002"/>
      <c r="CQ5" s="1003"/>
      <c r="CR5" s="1001" t="s">
        <v>389</v>
      </c>
      <c r="CS5" s="1002"/>
      <c r="CT5" s="1002"/>
      <c r="CU5" s="1002"/>
      <c r="CV5" s="1003"/>
      <c r="CW5" s="1001" t="s">
        <v>390</v>
      </c>
      <c r="CX5" s="1002"/>
      <c r="CY5" s="1002"/>
      <c r="CZ5" s="1002"/>
      <c r="DA5" s="1003"/>
      <c r="DB5" s="1001" t="s">
        <v>391</v>
      </c>
      <c r="DC5" s="1002"/>
      <c r="DD5" s="1002"/>
      <c r="DE5" s="1002"/>
      <c r="DF5" s="1003"/>
      <c r="DG5" s="1084" t="s">
        <v>392</v>
      </c>
      <c r="DH5" s="1085"/>
      <c r="DI5" s="1085"/>
      <c r="DJ5" s="1085"/>
      <c r="DK5" s="1086"/>
      <c r="DL5" s="1084" t="s">
        <v>393</v>
      </c>
      <c r="DM5" s="1085"/>
      <c r="DN5" s="1085"/>
      <c r="DO5" s="1085"/>
      <c r="DP5" s="1086"/>
      <c r="DQ5" s="1001" t="s">
        <v>394</v>
      </c>
      <c r="DR5" s="1002"/>
      <c r="DS5" s="1002"/>
      <c r="DT5" s="1002"/>
      <c r="DU5" s="1003"/>
      <c r="DV5" s="1001" t="s">
        <v>385</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395</v>
      </c>
      <c r="C7" s="1048"/>
      <c r="D7" s="1048"/>
      <c r="E7" s="1048"/>
      <c r="F7" s="1048"/>
      <c r="G7" s="1048"/>
      <c r="H7" s="1048"/>
      <c r="I7" s="1048"/>
      <c r="J7" s="1048"/>
      <c r="K7" s="1048"/>
      <c r="L7" s="1048"/>
      <c r="M7" s="1048"/>
      <c r="N7" s="1048"/>
      <c r="O7" s="1048"/>
      <c r="P7" s="1049"/>
      <c r="Q7" s="1102">
        <v>33418</v>
      </c>
      <c r="R7" s="1103"/>
      <c r="S7" s="1103"/>
      <c r="T7" s="1103"/>
      <c r="U7" s="1103"/>
      <c r="V7" s="1103">
        <v>32033</v>
      </c>
      <c r="W7" s="1103"/>
      <c r="X7" s="1103"/>
      <c r="Y7" s="1103"/>
      <c r="Z7" s="1103"/>
      <c r="AA7" s="1103">
        <v>1385</v>
      </c>
      <c r="AB7" s="1103"/>
      <c r="AC7" s="1103"/>
      <c r="AD7" s="1103"/>
      <c r="AE7" s="1104"/>
      <c r="AF7" s="1105">
        <v>820</v>
      </c>
      <c r="AG7" s="1106"/>
      <c r="AH7" s="1106"/>
      <c r="AI7" s="1106"/>
      <c r="AJ7" s="1107"/>
      <c r="AK7" s="1108">
        <v>8613</v>
      </c>
      <c r="AL7" s="1109"/>
      <c r="AM7" s="1109"/>
      <c r="AN7" s="1109"/>
      <c r="AO7" s="1109"/>
      <c r="AP7" s="1109">
        <v>2209</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15">
      <c r="A8" s="238">
        <v>2</v>
      </c>
      <c r="B8" s="1030" t="s">
        <v>396</v>
      </c>
      <c r="C8" s="1031"/>
      <c r="D8" s="1031"/>
      <c r="E8" s="1031"/>
      <c r="F8" s="1031"/>
      <c r="G8" s="1031"/>
      <c r="H8" s="1031"/>
      <c r="I8" s="1031"/>
      <c r="J8" s="1031"/>
      <c r="K8" s="1031"/>
      <c r="L8" s="1031"/>
      <c r="M8" s="1031"/>
      <c r="N8" s="1031"/>
      <c r="O8" s="1031"/>
      <c r="P8" s="1032"/>
      <c r="Q8" s="1038">
        <v>1</v>
      </c>
      <c r="R8" s="1039"/>
      <c r="S8" s="1039"/>
      <c r="T8" s="1039"/>
      <c r="U8" s="1039"/>
      <c r="V8" s="1039">
        <v>1</v>
      </c>
      <c r="W8" s="1039"/>
      <c r="X8" s="1039"/>
      <c r="Y8" s="1039"/>
      <c r="Z8" s="1039"/>
      <c r="AA8" s="1039">
        <v>0</v>
      </c>
      <c r="AB8" s="1039"/>
      <c r="AC8" s="1039"/>
      <c r="AD8" s="1039"/>
      <c r="AE8" s="1040"/>
      <c r="AF8" s="1035">
        <v>0</v>
      </c>
      <c r="AG8" s="1036"/>
      <c r="AH8" s="1036"/>
      <c r="AI8" s="1036"/>
      <c r="AJ8" s="1037"/>
      <c r="AK8" s="1080">
        <v>1</v>
      </c>
      <c r="AL8" s="1081"/>
      <c r="AM8" s="1081"/>
      <c r="AN8" s="1081"/>
      <c r="AO8" s="1081"/>
      <c r="AP8" s="1081">
        <v>0</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397</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398</v>
      </c>
      <c r="B23" s="937" t="s">
        <v>399</v>
      </c>
      <c r="C23" s="938"/>
      <c r="D23" s="938"/>
      <c r="E23" s="938"/>
      <c r="F23" s="938"/>
      <c r="G23" s="938"/>
      <c r="H23" s="938"/>
      <c r="I23" s="938"/>
      <c r="J23" s="938"/>
      <c r="K23" s="938"/>
      <c r="L23" s="938"/>
      <c r="M23" s="938"/>
      <c r="N23" s="938"/>
      <c r="O23" s="938"/>
      <c r="P23" s="948"/>
      <c r="Q23" s="1067">
        <v>33420</v>
      </c>
      <c r="R23" s="1061"/>
      <c r="S23" s="1061"/>
      <c r="T23" s="1061"/>
      <c r="U23" s="1061"/>
      <c r="V23" s="1061">
        <v>32034</v>
      </c>
      <c r="W23" s="1061"/>
      <c r="X23" s="1061"/>
      <c r="Y23" s="1061"/>
      <c r="Z23" s="1061"/>
      <c r="AA23" s="1061">
        <v>1385</v>
      </c>
      <c r="AB23" s="1061"/>
      <c r="AC23" s="1061"/>
      <c r="AD23" s="1061"/>
      <c r="AE23" s="1068"/>
      <c r="AF23" s="1069">
        <v>821</v>
      </c>
      <c r="AG23" s="1061"/>
      <c r="AH23" s="1061"/>
      <c r="AI23" s="1061"/>
      <c r="AJ23" s="1070"/>
      <c r="AK23" s="1071"/>
      <c r="AL23" s="1072"/>
      <c r="AM23" s="1072"/>
      <c r="AN23" s="1072"/>
      <c r="AO23" s="1072"/>
      <c r="AP23" s="1061">
        <v>2209</v>
      </c>
      <c r="AQ23" s="1061"/>
      <c r="AR23" s="1061"/>
      <c r="AS23" s="1061"/>
      <c r="AT23" s="1061"/>
      <c r="AU23" s="1062"/>
      <c r="AV23" s="1062"/>
      <c r="AW23" s="1062"/>
      <c r="AX23" s="1062"/>
      <c r="AY23" s="1063"/>
      <c r="AZ23" s="1064" t="s">
        <v>400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401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378</v>
      </c>
      <c r="B26" s="996"/>
      <c r="C26" s="996"/>
      <c r="D26" s="996"/>
      <c r="E26" s="996"/>
      <c r="F26" s="996"/>
      <c r="G26" s="996"/>
      <c r="H26" s="996"/>
      <c r="I26" s="996"/>
      <c r="J26" s="996"/>
      <c r="K26" s="996"/>
      <c r="L26" s="996"/>
      <c r="M26" s="996"/>
      <c r="N26" s="996"/>
      <c r="O26" s="996"/>
      <c r="P26" s="997"/>
      <c r="Q26" s="1001" t="s">
        <v>403</v>
      </c>
      <c r="R26" s="1002"/>
      <c r="S26" s="1002"/>
      <c r="T26" s="1002"/>
      <c r="U26" s="1003"/>
      <c r="V26" s="1001" t="s">
        <v>404</v>
      </c>
      <c r="W26" s="1002"/>
      <c r="X26" s="1002"/>
      <c r="Y26" s="1002"/>
      <c r="Z26" s="1003"/>
      <c r="AA26" s="1001" t="s">
        <v>405</v>
      </c>
      <c r="AB26" s="1002"/>
      <c r="AC26" s="1002"/>
      <c r="AD26" s="1002"/>
      <c r="AE26" s="1002"/>
      <c r="AF26" s="1055" t="s">
        <v>406</v>
      </c>
      <c r="AG26" s="1008"/>
      <c r="AH26" s="1008"/>
      <c r="AI26" s="1008"/>
      <c r="AJ26" s="1056"/>
      <c r="AK26" s="1002" t="s">
        <v>407</v>
      </c>
      <c r="AL26" s="1002"/>
      <c r="AM26" s="1002"/>
      <c r="AN26" s="1002"/>
      <c r="AO26" s="1003"/>
      <c r="AP26" s="1001" t="s">
        <v>408</v>
      </c>
      <c r="AQ26" s="1002"/>
      <c r="AR26" s="1002"/>
      <c r="AS26" s="1002"/>
      <c r="AT26" s="1003"/>
      <c r="AU26" s="1001" t="s">
        <v>409</v>
      </c>
      <c r="AV26" s="1002"/>
      <c r="AW26" s="1002"/>
      <c r="AX26" s="1002"/>
      <c r="AY26" s="1003"/>
      <c r="AZ26" s="1001" t="s">
        <v>410</v>
      </c>
      <c r="BA26" s="1002"/>
      <c r="BB26" s="1002"/>
      <c r="BC26" s="1002"/>
      <c r="BD26" s="1003"/>
      <c r="BE26" s="1001" t="s">
        <v>385</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411</v>
      </c>
      <c r="C28" s="1048"/>
      <c r="D28" s="1048"/>
      <c r="E28" s="1048"/>
      <c r="F28" s="1048"/>
      <c r="G28" s="1048"/>
      <c r="H28" s="1048"/>
      <c r="I28" s="1048"/>
      <c r="J28" s="1048"/>
      <c r="K28" s="1048"/>
      <c r="L28" s="1048"/>
      <c r="M28" s="1048"/>
      <c r="N28" s="1048"/>
      <c r="O28" s="1048"/>
      <c r="P28" s="1049"/>
      <c r="Q28" s="1050">
        <v>3683</v>
      </c>
      <c r="R28" s="1051"/>
      <c r="S28" s="1051"/>
      <c r="T28" s="1051"/>
      <c r="U28" s="1051"/>
      <c r="V28" s="1051">
        <v>3557</v>
      </c>
      <c r="W28" s="1051"/>
      <c r="X28" s="1051"/>
      <c r="Y28" s="1051"/>
      <c r="Z28" s="1051"/>
      <c r="AA28" s="1051">
        <v>126</v>
      </c>
      <c r="AB28" s="1051"/>
      <c r="AC28" s="1051"/>
      <c r="AD28" s="1051"/>
      <c r="AE28" s="1052"/>
      <c r="AF28" s="1053">
        <v>126</v>
      </c>
      <c r="AG28" s="1051"/>
      <c r="AH28" s="1051"/>
      <c r="AI28" s="1051"/>
      <c r="AJ28" s="1054"/>
      <c r="AK28" s="1042">
        <v>251</v>
      </c>
      <c r="AL28" s="1043"/>
      <c r="AM28" s="1043"/>
      <c r="AN28" s="1043"/>
      <c r="AO28" s="1043"/>
      <c r="AP28" s="1043">
        <v>0</v>
      </c>
      <c r="AQ28" s="1043"/>
      <c r="AR28" s="1043"/>
      <c r="AS28" s="1043"/>
      <c r="AT28" s="1043"/>
      <c r="AU28" s="1043">
        <v>0</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412</v>
      </c>
      <c r="C29" s="1031"/>
      <c r="D29" s="1031"/>
      <c r="E29" s="1031"/>
      <c r="F29" s="1031"/>
      <c r="G29" s="1031"/>
      <c r="H29" s="1031"/>
      <c r="I29" s="1031"/>
      <c r="J29" s="1031"/>
      <c r="K29" s="1031"/>
      <c r="L29" s="1031"/>
      <c r="M29" s="1031"/>
      <c r="N29" s="1031"/>
      <c r="O29" s="1031"/>
      <c r="P29" s="1032"/>
      <c r="Q29" s="1038">
        <v>364</v>
      </c>
      <c r="R29" s="1039"/>
      <c r="S29" s="1039"/>
      <c r="T29" s="1039"/>
      <c r="U29" s="1039"/>
      <c r="V29" s="1039">
        <v>327</v>
      </c>
      <c r="W29" s="1039"/>
      <c r="X29" s="1039"/>
      <c r="Y29" s="1039"/>
      <c r="Z29" s="1039"/>
      <c r="AA29" s="1039">
        <v>37</v>
      </c>
      <c r="AB29" s="1039"/>
      <c r="AC29" s="1039"/>
      <c r="AD29" s="1039"/>
      <c r="AE29" s="1040"/>
      <c r="AF29" s="1035">
        <v>37</v>
      </c>
      <c r="AG29" s="1036"/>
      <c r="AH29" s="1036"/>
      <c r="AI29" s="1036"/>
      <c r="AJ29" s="1037"/>
      <c r="AK29" s="980">
        <v>84</v>
      </c>
      <c r="AL29" s="971"/>
      <c r="AM29" s="971"/>
      <c r="AN29" s="971"/>
      <c r="AO29" s="971"/>
      <c r="AP29" s="971">
        <v>0</v>
      </c>
      <c r="AQ29" s="971"/>
      <c r="AR29" s="971"/>
      <c r="AS29" s="971"/>
      <c r="AT29" s="971"/>
      <c r="AU29" s="971">
        <v>0</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413</v>
      </c>
      <c r="C30" s="1031"/>
      <c r="D30" s="1031"/>
      <c r="E30" s="1031"/>
      <c r="F30" s="1031"/>
      <c r="G30" s="1031"/>
      <c r="H30" s="1031"/>
      <c r="I30" s="1031"/>
      <c r="J30" s="1031"/>
      <c r="K30" s="1031"/>
      <c r="L30" s="1031"/>
      <c r="M30" s="1031"/>
      <c r="N30" s="1031"/>
      <c r="O30" s="1031"/>
      <c r="P30" s="1032"/>
      <c r="Q30" s="1038">
        <v>2840</v>
      </c>
      <c r="R30" s="1039"/>
      <c r="S30" s="1039"/>
      <c r="T30" s="1039"/>
      <c r="U30" s="1039"/>
      <c r="V30" s="1039">
        <v>2619</v>
      </c>
      <c r="W30" s="1039"/>
      <c r="X30" s="1039"/>
      <c r="Y30" s="1039"/>
      <c r="Z30" s="1039"/>
      <c r="AA30" s="1039">
        <v>221</v>
      </c>
      <c r="AB30" s="1039"/>
      <c r="AC30" s="1039"/>
      <c r="AD30" s="1039"/>
      <c r="AE30" s="1040"/>
      <c r="AF30" s="1035">
        <v>221</v>
      </c>
      <c r="AG30" s="1036"/>
      <c r="AH30" s="1036"/>
      <c r="AI30" s="1036"/>
      <c r="AJ30" s="1037"/>
      <c r="AK30" s="980">
        <v>448</v>
      </c>
      <c r="AL30" s="971"/>
      <c r="AM30" s="971"/>
      <c r="AN30" s="971"/>
      <c r="AO30" s="971"/>
      <c r="AP30" s="971">
        <v>0</v>
      </c>
      <c r="AQ30" s="971"/>
      <c r="AR30" s="971"/>
      <c r="AS30" s="971"/>
      <c r="AT30" s="971"/>
      <c r="AU30" s="971">
        <v>0</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414</v>
      </c>
      <c r="C31" s="1031"/>
      <c r="D31" s="1031"/>
      <c r="E31" s="1031"/>
      <c r="F31" s="1031"/>
      <c r="G31" s="1031"/>
      <c r="H31" s="1031"/>
      <c r="I31" s="1031"/>
      <c r="J31" s="1031"/>
      <c r="K31" s="1031"/>
      <c r="L31" s="1031"/>
      <c r="M31" s="1031"/>
      <c r="N31" s="1031"/>
      <c r="O31" s="1031"/>
      <c r="P31" s="1032"/>
      <c r="Q31" s="1038">
        <v>113</v>
      </c>
      <c r="R31" s="1039"/>
      <c r="S31" s="1039"/>
      <c r="T31" s="1039"/>
      <c r="U31" s="1039"/>
      <c r="V31" s="1039">
        <v>94</v>
      </c>
      <c r="W31" s="1039"/>
      <c r="X31" s="1039"/>
      <c r="Y31" s="1039"/>
      <c r="Z31" s="1039"/>
      <c r="AA31" s="1039">
        <v>19</v>
      </c>
      <c r="AB31" s="1039"/>
      <c r="AC31" s="1039"/>
      <c r="AD31" s="1039"/>
      <c r="AE31" s="1040"/>
      <c r="AF31" s="1035">
        <v>19</v>
      </c>
      <c r="AG31" s="1036"/>
      <c r="AH31" s="1036"/>
      <c r="AI31" s="1036"/>
      <c r="AJ31" s="1037"/>
      <c r="AK31" s="980">
        <v>70</v>
      </c>
      <c r="AL31" s="971"/>
      <c r="AM31" s="971"/>
      <c r="AN31" s="971"/>
      <c r="AO31" s="971"/>
      <c r="AP31" s="971">
        <v>0</v>
      </c>
      <c r="AQ31" s="971"/>
      <c r="AR31" s="971"/>
      <c r="AS31" s="971"/>
      <c r="AT31" s="971"/>
      <c r="AU31" s="971">
        <v>0</v>
      </c>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415</v>
      </c>
      <c r="C32" s="1031"/>
      <c r="D32" s="1031"/>
      <c r="E32" s="1031"/>
      <c r="F32" s="1031"/>
      <c r="G32" s="1031"/>
      <c r="H32" s="1031"/>
      <c r="I32" s="1031"/>
      <c r="J32" s="1031"/>
      <c r="K32" s="1031"/>
      <c r="L32" s="1031"/>
      <c r="M32" s="1031"/>
      <c r="N32" s="1031"/>
      <c r="O32" s="1031"/>
      <c r="P32" s="1032"/>
      <c r="Q32" s="1038">
        <v>497</v>
      </c>
      <c r="R32" s="1039"/>
      <c r="S32" s="1039"/>
      <c r="T32" s="1039"/>
      <c r="U32" s="1039"/>
      <c r="V32" s="1039">
        <v>357</v>
      </c>
      <c r="W32" s="1039"/>
      <c r="X32" s="1039"/>
      <c r="Y32" s="1039"/>
      <c r="Z32" s="1039"/>
      <c r="AA32" s="1039">
        <v>141</v>
      </c>
      <c r="AB32" s="1039"/>
      <c r="AC32" s="1039"/>
      <c r="AD32" s="1039"/>
      <c r="AE32" s="1040"/>
      <c r="AF32" s="1035">
        <v>711</v>
      </c>
      <c r="AG32" s="1036"/>
      <c r="AH32" s="1036"/>
      <c r="AI32" s="1036"/>
      <c r="AJ32" s="1037"/>
      <c r="AK32" s="980">
        <v>42</v>
      </c>
      <c r="AL32" s="971"/>
      <c r="AM32" s="971"/>
      <c r="AN32" s="971"/>
      <c r="AO32" s="971"/>
      <c r="AP32" s="971">
        <v>831</v>
      </c>
      <c r="AQ32" s="971"/>
      <c r="AR32" s="971"/>
      <c r="AS32" s="971"/>
      <c r="AT32" s="971"/>
      <c r="AU32" s="971">
        <v>283</v>
      </c>
      <c r="AV32" s="971"/>
      <c r="AW32" s="971"/>
      <c r="AX32" s="971"/>
      <c r="AY32" s="971"/>
      <c r="AZ32" s="1041"/>
      <c r="BA32" s="1041"/>
      <c r="BB32" s="1041"/>
      <c r="BC32" s="1041"/>
      <c r="BD32" s="1041"/>
      <c r="BE32" s="972" t="s">
        <v>416</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417</v>
      </c>
      <c r="C33" s="1031"/>
      <c r="D33" s="1031"/>
      <c r="E33" s="1031"/>
      <c r="F33" s="1031"/>
      <c r="G33" s="1031"/>
      <c r="H33" s="1031"/>
      <c r="I33" s="1031"/>
      <c r="J33" s="1031"/>
      <c r="K33" s="1031"/>
      <c r="L33" s="1031"/>
      <c r="M33" s="1031"/>
      <c r="N33" s="1031"/>
      <c r="O33" s="1031"/>
      <c r="P33" s="1032"/>
      <c r="Q33" s="1038">
        <v>526</v>
      </c>
      <c r="R33" s="1039"/>
      <c r="S33" s="1039"/>
      <c r="T33" s="1039"/>
      <c r="U33" s="1039"/>
      <c r="V33" s="1039">
        <v>493</v>
      </c>
      <c r="W33" s="1039"/>
      <c r="X33" s="1039"/>
      <c r="Y33" s="1039"/>
      <c r="Z33" s="1039"/>
      <c r="AA33" s="1039">
        <v>33</v>
      </c>
      <c r="AB33" s="1039"/>
      <c r="AC33" s="1039"/>
      <c r="AD33" s="1039"/>
      <c r="AE33" s="1040"/>
      <c r="AF33" s="1035">
        <v>33</v>
      </c>
      <c r="AG33" s="1036"/>
      <c r="AH33" s="1036"/>
      <c r="AI33" s="1036"/>
      <c r="AJ33" s="1037"/>
      <c r="AK33" s="980">
        <v>310</v>
      </c>
      <c r="AL33" s="971"/>
      <c r="AM33" s="971"/>
      <c r="AN33" s="971"/>
      <c r="AO33" s="971"/>
      <c r="AP33" s="971">
        <v>1384</v>
      </c>
      <c r="AQ33" s="971"/>
      <c r="AR33" s="971"/>
      <c r="AS33" s="971"/>
      <c r="AT33" s="971"/>
      <c r="AU33" s="971">
        <v>1358</v>
      </c>
      <c r="AV33" s="971"/>
      <c r="AW33" s="971"/>
      <c r="AX33" s="971"/>
      <c r="AY33" s="971"/>
      <c r="AZ33" s="1041"/>
      <c r="BA33" s="1041"/>
      <c r="BB33" s="1041"/>
      <c r="BC33" s="1041"/>
      <c r="BD33" s="1041"/>
      <c r="BE33" s="972" t="s">
        <v>418</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419</v>
      </c>
      <c r="C34" s="1031"/>
      <c r="D34" s="1031"/>
      <c r="E34" s="1031"/>
      <c r="F34" s="1031"/>
      <c r="G34" s="1031"/>
      <c r="H34" s="1031"/>
      <c r="I34" s="1031"/>
      <c r="J34" s="1031"/>
      <c r="K34" s="1031"/>
      <c r="L34" s="1031"/>
      <c r="M34" s="1031"/>
      <c r="N34" s="1031"/>
      <c r="O34" s="1031"/>
      <c r="P34" s="1032"/>
      <c r="Q34" s="1038">
        <v>44</v>
      </c>
      <c r="R34" s="1039"/>
      <c r="S34" s="1039"/>
      <c r="T34" s="1039"/>
      <c r="U34" s="1039"/>
      <c r="V34" s="1039">
        <v>32</v>
      </c>
      <c r="W34" s="1039"/>
      <c r="X34" s="1039"/>
      <c r="Y34" s="1039"/>
      <c r="Z34" s="1039"/>
      <c r="AA34" s="1039">
        <v>12</v>
      </c>
      <c r="AB34" s="1039"/>
      <c r="AC34" s="1039"/>
      <c r="AD34" s="1039"/>
      <c r="AE34" s="1040"/>
      <c r="AF34" s="1035">
        <v>12</v>
      </c>
      <c r="AG34" s="1036"/>
      <c r="AH34" s="1036"/>
      <c r="AI34" s="1036"/>
      <c r="AJ34" s="1037"/>
      <c r="AK34" s="980">
        <v>26</v>
      </c>
      <c r="AL34" s="971"/>
      <c r="AM34" s="971"/>
      <c r="AN34" s="971"/>
      <c r="AO34" s="971"/>
      <c r="AP34" s="971">
        <v>22</v>
      </c>
      <c r="AQ34" s="971"/>
      <c r="AR34" s="971"/>
      <c r="AS34" s="971"/>
      <c r="AT34" s="971"/>
      <c r="AU34" s="971">
        <v>22</v>
      </c>
      <c r="AV34" s="971"/>
      <c r="AW34" s="971"/>
      <c r="AX34" s="971"/>
      <c r="AY34" s="971"/>
      <c r="AZ34" s="1041"/>
      <c r="BA34" s="1041"/>
      <c r="BB34" s="1041"/>
      <c r="BC34" s="1041"/>
      <c r="BD34" s="1041"/>
      <c r="BE34" s="972" t="s">
        <v>420</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421</v>
      </c>
      <c r="C35" s="1031"/>
      <c r="D35" s="1031"/>
      <c r="E35" s="1031"/>
      <c r="F35" s="1031"/>
      <c r="G35" s="1031"/>
      <c r="H35" s="1031"/>
      <c r="I35" s="1031"/>
      <c r="J35" s="1031"/>
      <c r="K35" s="1031"/>
      <c r="L35" s="1031"/>
      <c r="M35" s="1031"/>
      <c r="N35" s="1031"/>
      <c r="O35" s="1031"/>
      <c r="P35" s="1032"/>
      <c r="Q35" s="1038">
        <v>0</v>
      </c>
      <c r="R35" s="1039"/>
      <c r="S35" s="1039"/>
      <c r="T35" s="1039"/>
      <c r="U35" s="1039"/>
      <c r="V35" s="1039">
        <v>0</v>
      </c>
      <c r="W35" s="1039"/>
      <c r="X35" s="1039"/>
      <c r="Y35" s="1039"/>
      <c r="Z35" s="1039"/>
      <c r="AA35" s="1039">
        <v>49</v>
      </c>
      <c r="AB35" s="1039"/>
      <c r="AC35" s="1039"/>
      <c r="AD35" s="1039"/>
      <c r="AE35" s="1040"/>
      <c r="AF35" s="1035">
        <v>49</v>
      </c>
      <c r="AG35" s="1036"/>
      <c r="AH35" s="1036"/>
      <c r="AI35" s="1036"/>
      <c r="AJ35" s="1037"/>
      <c r="AK35" s="980">
        <v>0</v>
      </c>
      <c r="AL35" s="971"/>
      <c r="AM35" s="971"/>
      <c r="AN35" s="971"/>
      <c r="AO35" s="971"/>
      <c r="AP35" s="971">
        <v>0</v>
      </c>
      <c r="AQ35" s="971"/>
      <c r="AR35" s="971"/>
      <c r="AS35" s="971"/>
      <c r="AT35" s="971"/>
      <c r="AU35" s="971">
        <v>0</v>
      </c>
      <c r="AV35" s="971"/>
      <c r="AW35" s="971"/>
      <c r="AX35" s="971"/>
      <c r="AY35" s="971"/>
      <c r="AZ35" s="1041"/>
      <c r="BA35" s="1041"/>
      <c r="BB35" s="1041"/>
      <c r="BC35" s="1041"/>
      <c r="BD35" s="1041"/>
      <c r="BE35" s="972" t="s">
        <v>418</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t="s">
        <v>422</v>
      </c>
      <c r="C36" s="1031"/>
      <c r="D36" s="1031"/>
      <c r="E36" s="1031"/>
      <c r="F36" s="1031"/>
      <c r="G36" s="1031"/>
      <c r="H36" s="1031"/>
      <c r="I36" s="1031"/>
      <c r="J36" s="1031"/>
      <c r="K36" s="1031"/>
      <c r="L36" s="1031"/>
      <c r="M36" s="1031"/>
      <c r="N36" s="1031"/>
      <c r="O36" s="1031"/>
      <c r="P36" s="1032"/>
      <c r="Q36" s="1038">
        <v>6</v>
      </c>
      <c r="R36" s="1039"/>
      <c r="S36" s="1039"/>
      <c r="T36" s="1039"/>
      <c r="U36" s="1039"/>
      <c r="V36" s="1039">
        <v>0</v>
      </c>
      <c r="W36" s="1039"/>
      <c r="X36" s="1039"/>
      <c r="Y36" s="1039"/>
      <c r="Z36" s="1039"/>
      <c r="AA36" s="1039">
        <v>6</v>
      </c>
      <c r="AB36" s="1039"/>
      <c r="AC36" s="1039"/>
      <c r="AD36" s="1039"/>
      <c r="AE36" s="1040"/>
      <c r="AF36" s="1035">
        <v>6</v>
      </c>
      <c r="AG36" s="1036"/>
      <c r="AH36" s="1036"/>
      <c r="AI36" s="1036"/>
      <c r="AJ36" s="1037"/>
      <c r="AK36" s="980">
        <v>0</v>
      </c>
      <c r="AL36" s="971"/>
      <c r="AM36" s="971"/>
      <c r="AN36" s="971"/>
      <c r="AO36" s="971"/>
      <c r="AP36" s="971">
        <v>0</v>
      </c>
      <c r="AQ36" s="971"/>
      <c r="AR36" s="971"/>
      <c r="AS36" s="971"/>
      <c r="AT36" s="971"/>
      <c r="AU36" s="971">
        <v>0</v>
      </c>
      <c r="AV36" s="971"/>
      <c r="AW36" s="971"/>
      <c r="AX36" s="971"/>
      <c r="AY36" s="971"/>
      <c r="AZ36" s="1041"/>
      <c r="BA36" s="1041"/>
      <c r="BB36" s="1041"/>
      <c r="BC36" s="1041"/>
      <c r="BD36" s="1041"/>
      <c r="BE36" s="972" t="s">
        <v>420</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423</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398</v>
      </c>
      <c r="B63" s="937" t="s">
        <v>424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1215</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425</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427</v>
      </c>
      <c r="B66" s="996"/>
      <c r="C66" s="996"/>
      <c r="D66" s="996"/>
      <c r="E66" s="996"/>
      <c r="F66" s="996"/>
      <c r="G66" s="996"/>
      <c r="H66" s="996"/>
      <c r="I66" s="996"/>
      <c r="J66" s="996"/>
      <c r="K66" s="996"/>
      <c r="L66" s="996"/>
      <c r="M66" s="996"/>
      <c r="N66" s="996"/>
      <c r="O66" s="996"/>
      <c r="P66" s="997"/>
      <c r="Q66" s="1001" t="s">
        <v>428</v>
      </c>
      <c r="R66" s="1002"/>
      <c r="S66" s="1002"/>
      <c r="T66" s="1002"/>
      <c r="U66" s="1003"/>
      <c r="V66" s="1001" t="s">
        <v>429</v>
      </c>
      <c r="W66" s="1002"/>
      <c r="X66" s="1002"/>
      <c r="Y66" s="1002"/>
      <c r="Z66" s="1003"/>
      <c r="AA66" s="1001" t="s">
        <v>430</v>
      </c>
      <c r="AB66" s="1002"/>
      <c r="AC66" s="1002"/>
      <c r="AD66" s="1002"/>
      <c r="AE66" s="1003"/>
      <c r="AF66" s="1007" t="s">
        <v>431</v>
      </c>
      <c r="AG66" s="1008"/>
      <c r="AH66" s="1008"/>
      <c r="AI66" s="1008"/>
      <c r="AJ66" s="1009"/>
      <c r="AK66" s="1001" t="s">
        <v>432</v>
      </c>
      <c r="AL66" s="996"/>
      <c r="AM66" s="996"/>
      <c r="AN66" s="996"/>
      <c r="AO66" s="997"/>
      <c r="AP66" s="1001" t="s">
        <v>433</v>
      </c>
      <c r="AQ66" s="1002"/>
      <c r="AR66" s="1002"/>
      <c r="AS66" s="1002"/>
      <c r="AT66" s="1003"/>
      <c r="AU66" s="1001" t="s">
        <v>434</v>
      </c>
      <c r="AV66" s="1002"/>
      <c r="AW66" s="1002"/>
      <c r="AX66" s="1002"/>
      <c r="AY66" s="1003"/>
      <c r="AZ66" s="1001" t="s">
        <v>385</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599</v>
      </c>
      <c r="C68" s="986"/>
      <c r="D68" s="986"/>
      <c r="E68" s="986"/>
      <c r="F68" s="986"/>
      <c r="G68" s="986"/>
      <c r="H68" s="986"/>
      <c r="I68" s="986"/>
      <c r="J68" s="986"/>
      <c r="K68" s="986"/>
      <c r="L68" s="986"/>
      <c r="M68" s="986"/>
      <c r="N68" s="986"/>
      <c r="O68" s="986"/>
      <c r="P68" s="987"/>
      <c r="Q68" s="988">
        <v>909</v>
      </c>
      <c r="R68" s="982"/>
      <c r="S68" s="982"/>
      <c r="T68" s="982"/>
      <c r="U68" s="982"/>
      <c r="V68" s="982">
        <v>848</v>
      </c>
      <c r="W68" s="982"/>
      <c r="X68" s="982"/>
      <c r="Y68" s="982"/>
      <c r="Z68" s="982"/>
      <c r="AA68" s="982">
        <v>61</v>
      </c>
      <c r="AB68" s="982"/>
      <c r="AC68" s="982"/>
      <c r="AD68" s="982"/>
      <c r="AE68" s="982"/>
      <c r="AF68" s="982">
        <v>53</v>
      </c>
      <c r="AG68" s="982"/>
      <c r="AH68" s="982"/>
      <c r="AI68" s="982"/>
      <c r="AJ68" s="982"/>
      <c r="AK68" s="982">
        <v>0</v>
      </c>
      <c r="AL68" s="982"/>
      <c r="AM68" s="982"/>
      <c r="AN68" s="982"/>
      <c r="AO68" s="982"/>
      <c r="AP68" s="982">
        <v>0</v>
      </c>
      <c r="AQ68" s="982"/>
      <c r="AR68" s="982"/>
      <c r="AS68" s="982"/>
      <c r="AT68" s="982"/>
      <c r="AU68" s="982"/>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600</v>
      </c>
      <c r="C69" s="975"/>
      <c r="D69" s="975"/>
      <c r="E69" s="975"/>
      <c r="F69" s="975"/>
      <c r="G69" s="975"/>
      <c r="H69" s="975"/>
      <c r="I69" s="975"/>
      <c r="J69" s="975"/>
      <c r="K69" s="975"/>
      <c r="L69" s="975"/>
      <c r="M69" s="975"/>
      <c r="N69" s="975"/>
      <c r="O69" s="975"/>
      <c r="P69" s="976"/>
      <c r="Q69" s="977">
        <v>253547</v>
      </c>
      <c r="R69" s="971"/>
      <c r="S69" s="971"/>
      <c r="T69" s="971"/>
      <c r="U69" s="971"/>
      <c r="V69" s="971">
        <v>238716</v>
      </c>
      <c r="W69" s="971"/>
      <c r="X69" s="971"/>
      <c r="Y69" s="971"/>
      <c r="Z69" s="971"/>
      <c r="AA69" s="971">
        <v>14831</v>
      </c>
      <c r="AB69" s="971"/>
      <c r="AC69" s="971"/>
      <c r="AD69" s="971"/>
      <c r="AE69" s="971"/>
      <c r="AF69" s="971">
        <v>14831</v>
      </c>
      <c r="AG69" s="971"/>
      <c r="AH69" s="971"/>
      <c r="AI69" s="971"/>
      <c r="AJ69" s="971"/>
      <c r="AK69" s="971">
        <v>635</v>
      </c>
      <c r="AL69" s="971"/>
      <c r="AM69" s="971"/>
      <c r="AN69" s="971"/>
      <c r="AO69" s="971"/>
      <c r="AP69" s="971">
        <v>0</v>
      </c>
      <c r="AQ69" s="971"/>
      <c r="AR69" s="971"/>
      <c r="AS69" s="971"/>
      <c r="AT69" s="971"/>
      <c r="AU69" s="971"/>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601</v>
      </c>
      <c r="C70" s="975"/>
      <c r="D70" s="975"/>
      <c r="E70" s="975"/>
      <c r="F70" s="975"/>
      <c r="G70" s="975"/>
      <c r="H70" s="975"/>
      <c r="I70" s="975"/>
      <c r="J70" s="975"/>
      <c r="K70" s="975"/>
      <c r="L70" s="975"/>
      <c r="M70" s="975"/>
      <c r="N70" s="975"/>
      <c r="O70" s="975"/>
      <c r="P70" s="976"/>
      <c r="Q70" s="977">
        <v>6836</v>
      </c>
      <c r="R70" s="971"/>
      <c r="S70" s="971"/>
      <c r="T70" s="971"/>
      <c r="U70" s="971"/>
      <c r="V70" s="971">
        <v>5439</v>
      </c>
      <c r="W70" s="971"/>
      <c r="X70" s="971"/>
      <c r="Y70" s="971"/>
      <c r="Z70" s="971"/>
      <c r="AA70" s="971">
        <v>1397</v>
      </c>
      <c r="AB70" s="971"/>
      <c r="AC70" s="971"/>
      <c r="AD70" s="971"/>
      <c r="AE70" s="971"/>
      <c r="AF70" s="971">
        <v>0</v>
      </c>
      <c r="AG70" s="971"/>
      <c r="AH70" s="971"/>
      <c r="AI70" s="971"/>
      <c r="AJ70" s="971"/>
      <c r="AK70" s="971">
        <v>14</v>
      </c>
      <c r="AL70" s="971"/>
      <c r="AM70" s="971"/>
      <c r="AN70" s="971"/>
      <c r="AO70" s="971"/>
      <c r="AP70" s="971">
        <v>0</v>
      </c>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602</v>
      </c>
      <c r="C71" s="975"/>
      <c r="D71" s="975"/>
      <c r="E71" s="975"/>
      <c r="F71" s="975"/>
      <c r="G71" s="975"/>
      <c r="H71" s="975"/>
      <c r="I71" s="975"/>
      <c r="J71" s="975"/>
      <c r="K71" s="975"/>
      <c r="L71" s="975"/>
      <c r="M71" s="975"/>
      <c r="N71" s="975"/>
      <c r="O71" s="975"/>
      <c r="P71" s="976"/>
      <c r="Q71" s="977">
        <v>1548</v>
      </c>
      <c r="R71" s="971"/>
      <c r="S71" s="971"/>
      <c r="T71" s="971"/>
      <c r="U71" s="971"/>
      <c r="V71" s="971">
        <v>1547</v>
      </c>
      <c r="W71" s="971"/>
      <c r="X71" s="971"/>
      <c r="Y71" s="971"/>
      <c r="Z71" s="971"/>
      <c r="AA71" s="971">
        <v>1</v>
      </c>
      <c r="AB71" s="971"/>
      <c r="AC71" s="971"/>
      <c r="AD71" s="971"/>
      <c r="AE71" s="971"/>
      <c r="AF71" s="971">
        <v>0</v>
      </c>
      <c r="AG71" s="971"/>
      <c r="AH71" s="971"/>
      <c r="AI71" s="971"/>
      <c r="AJ71" s="971"/>
      <c r="AK71" s="971">
        <v>0</v>
      </c>
      <c r="AL71" s="971"/>
      <c r="AM71" s="971"/>
      <c r="AN71" s="971"/>
      <c r="AO71" s="971"/>
      <c r="AP71" s="971">
        <v>0</v>
      </c>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603</v>
      </c>
      <c r="C72" s="975"/>
      <c r="D72" s="975"/>
      <c r="E72" s="975"/>
      <c r="F72" s="975"/>
      <c r="G72" s="975"/>
      <c r="H72" s="975"/>
      <c r="I72" s="975"/>
      <c r="J72" s="975"/>
      <c r="K72" s="975"/>
      <c r="L72" s="975"/>
      <c r="M72" s="975"/>
      <c r="N72" s="975"/>
      <c r="O72" s="975"/>
      <c r="P72" s="976"/>
      <c r="Q72" s="977">
        <v>15</v>
      </c>
      <c r="R72" s="971"/>
      <c r="S72" s="971"/>
      <c r="T72" s="971"/>
      <c r="U72" s="971"/>
      <c r="V72" s="971">
        <v>15</v>
      </c>
      <c r="W72" s="971"/>
      <c r="X72" s="971"/>
      <c r="Y72" s="971"/>
      <c r="Z72" s="971"/>
      <c r="AA72" s="971">
        <v>0</v>
      </c>
      <c r="AB72" s="971"/>
      <c r="AC72" s="971"/>
      <c r="AD72" s="971"/>
      <c r="AE72" s="971"/>
      <c r="AF72" s="971">
        <v>0</v>
      </c>
      <c r="AG72" s="971"/>
      <c r="AH72" s="971"/>
      <c r="AI72" s="971"/>
      <c r="AJ72" s="971"/>
      <c r="AK72" s="971">
        <v>0</v>
      </c>
      <c r="AL72" s="971"/>
      <c r="AM72" s="971"/>
      <c r="AN72" s="971"/>
      <c r="AO72" s="971"/>
      <c r="AP72" s="971">
        <v>0</v>
      </c>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604</v>
      </c>
      <c r="C73" s="975"/>
      <c r="D73" s="975"/>
      <c r="E73" s="975"/>
      <c r="F73" s="975"/>
      <c r="G73" s="975"/>
      <c r="H73" s="975"/>
      <c r="I73" s="975"/>
      <c r="J73" s="975"/>
      <c r="K73" s="975"/>
      <c r="L73" s="975"/>
      <c r="M73" s="975"/>
      <c r="N73" s="975"/>
      <c r="O73" s="975"/>
      <c r="P73" s="976"/>
      <c r="Q73" s="977">
        <v>56</v>
      </c>
      <c r="R73" s="971"/>
      <c r="S73" s="971"/>
      <c r="T73" s="971"/>
      <c r="U73" s="971"/>
      <c r="V73" s="971">
        <v>38</v>
      </c>
      <c r="W73" s="971"/>
      <c r="X73" s="971"/>
      <c r="Y73" s="971"/>
      <c r="Z73" s="971"/>
      <c r="AA73" s="971">
        <v>18</v>
      </c>
      <c r="AB73" s="971"/>
      <c r="AC73" s="971"/>
      <c r="AD73" s="971"/>
      <c r="AE73" s="971"/>
      <c r="AF73" s="971">
        <v>0</v>
      </c>
      <c r="AG73" s="971"/>
      <c r="AH73" s="971"/>
      <c r="AI73" s="971"/>
      <c r="AJ73" s="971"/>
      <c r="AK73" s="971">
        <v>0</v>
      </c>
      <c r="AL73" s="971"/>
      <c r="AM73" s="971"/>
      <c r="AN73" s="971"/>
      <c r="AO73" s="971"/>
      <c r="AP73" s="971">
        <v>0</v>
      </c>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605</v>
      </c>
      <c r="C74" s="975"/>
      <c r="D74" s="975"/>
      <c r="E74" s="975"/>
      <c r="F74" s="975"/>
      <c r="G74" s="975"/>
      <c r="H74" s="975"/>
      <c r="I74" s="975"/>
      <c r="J74" s="975"/>
      <c r="K74" s="975"/>
      <c r="L74" s="975"/>
      <c r="M74" s="975"/>
      <c r="N74" s="975"/>
      <c r="O74" s="975"/>
      <c r="P74" s="976"/>
      <c r="Q74" s="977">
        <v>40</v>
      </c>
      <c r="R74" s="971"/>
      <c r="S74" s="971"/>
      <c r="T74" s="971"/>
      <c r="U74" s="971"/>
      <c r="V74" s="971">
        <v>39</v>
      </c>
      <c r="W74" s="971"/>
      <c r="X74" s="971"/>
      <c r="Y74" s="971"/>
      <c r="Z74" s="971"/>
      <c r="AA74" s="971">
        <v>1</v>
      </c>
      <c r="AB74" s="971"/>
      <c r="AC74" s="971"/>
      <c r="AD74" s="971"/>
      <c r="AE74" s="971"/>
      <c r="AF74" s="971">
        <v>0</v>
      </c>
      <c r="AG74" s="971"/>
      <c r="AH74" s="971"/>
      <c r="AI74" s="971"/>
      <c r="AJ74" s="971"/>
      <c r="AK74" s="971">
        <v>0</v>
      </c>
      <c r="AL74" s="971"/>
      <c r="AM74" s="971"/>
      <c r="AN74" s="971"/>
      <c r="AO74" s="971"/>
      <c r="AP74" s="971">
        <v>0</v>
      </c>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606</v>
      </c>
      <c r="C75" s="975"/>
      <c r="D75" s="975"/>
      <c r="E75" s="975"/>
      <c r="F75" s="975"/>
      <c r="G75" s="975"/>
      <c r="H75" s="975"/>
      <c r="I75" s="975"/>
      <c r="J75" s="975"/>
      <c r="K75" s="975"/>
      <c r="L75" s="975"/>
      <c r="M75" s="975"/>
      <c r="N75" s="975"/>
      <c r="O75" s="975"/>
      <c r="P75" s="976"/>
      <c r="Q75" s="978">
        <v>3099</v>
      </c>
      <c r="R75" s="979"/>
      <c r="S75" s="979"/>
      <c r="T75" s="979"/>
      <c r="U75" s="980"/>
      <c r="V75" s="981">
        <v>3043</v>
      </c>
      <c r="W75" s="979"/>
      <c r="X75" s="979"/>
      <c r="Y75" s="979"/>
      <c r="Z75" s="980"/>
      <c r="AA75" s="981">
        <v>54</v>
      </c>
      <c r="AB75" s="979"/>
      <c r="AC75" s="979"/>
      <c r="AD75" s="979"/>
      <c r="AE75" s="980"/>
      <c r="AF75" s="981">
        <v>54</v>
      </c>
      <c r="AG75" s="979"/>
      <c r="AH75" s="979"/>
      <c r="AI75" s="979"/>
      <c r="AJ75" s="980"/>
      <c r="AK75" s="981">
        <v>0</v>
      </c>
      <c r="AL75" s="979"/>
      <c r="AM75" s="979"/>
      <c r="AN75" s="979"/>
      <c r="AO75" s="980"/>
      <c r="AP75" s="981">
        <v>302</v>
      </c>
      <c r="AQ75" s="979"/>
      <c r="AR75" s="979"/>
      <c r="AS75" s="979"/>
      <c r="AT75" s="980"/>
      <c r="AU75" s="981">
        <v>121</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607</v>
      </c>
      <c r="C76" s="975"/>
      <c r="D76" s="975"/>
      <c r="E76" s="975"/>
      <c r="F76" s="975"/>
      <c r="G76" s="975"/>
      <c r="H76" s="975"/>
      <c r="I76" s="975"/>
      <c r="J76" s="975"/>
      <c r="K76" s="975"/>
      <c r="L76" s="975"/>
      <c r="M76" s="975"/>
      <c r="N76" s="975"/>
      <c r="O76" s="975"/>
      <c r="P76" s="976"/>
      <c r="Q76" s="978">
        <v>57</v>
      </c>
      <c r="R76" s="979"/>
      <c r="S76" s="979"/>
      <c r="T76" s="979"/>
      <c r="U76" s="980"/>
      <c r="V76" s="981">
        <v>57</v>
      </c>
      <c r="W76" s="979"/>
      <c r="X76" s="979"/>
      <c r="Y76" s="979"/>
      <c r="Z76" s="980"/>
      <c r="AA76" s="981">
        <v>0</v>
      </c>
      <c r="AB76" s="979"/>
      <c r="AC76" s="979"/>
      <c r="AD76" s="979"/>
      <c r="AE76" s="980"/>
      <c r="AF76" s="981">
        <v>0</v>
      </c>
      <c r="AG76" s="979"/>
      <c r="AH76" s="979"/>
      <c r="AI76" s="979"/>
      <c r="AJ76" s="980"/>
      <c r="AK76" s="981">
        <v>0</v>
      </c>
      <c r="AL76" s="979"/>
      <c r="AM76" s="979"/>
      <c r="AN76" s="979"/>
      <c r="AO76" s="980"/>
      <c r="AP76" s="981">
        <v>0</v>
      </c>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398</v>
      </c>
      <c r="B88" s="937" t="s">
        <v>435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937" t="s">
        <v>436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441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443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444</v>
      </c>
      <c r="AB109" s="896"/>
      <c r="AC109" s="896"/>
      <c r="AD109" s="896"/>
      <c r="AE109" s="897"/>
      <c r="AF109" s="898" t="s">
        <v>445</v>
      </c>
      <c r="AG109" s="896"/>
      <c r="AH109" s="896"/>
      <c r="AI109" s="896"/>
      <c r="AJ109" s="897"/>
      <c r="AK109" s="898" t="s">
        <v>315</v>
      </c>
      <c r="AL109" s="896"/>
      <c r="AM109" s="896"/>
      <c r="AN109" s="896"/>
      <c r="AO109" s="897"/>
      <c r="AP109" s="898" t="s">
        <v>446</v>
      </c>
      <c r="AQ109" s="896"/>
      <c r="AR109" s="896"/>
      <c r="AS109" s="896"/>
      <c r="AT109" s="929"/>
      <c r="AU109" s="895" t="s">
        <v>443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444</v>
      </c>
      <c r="BR109" s="896"/>
      <c r="BS109" s="896"/>
      <c r="BT109" s="896"/>
      <c r="BU109" s="897"/>
      <c r="BV109" s="898" t="s">
        <v>445</v>
      </c>
      <c r="BW109" s="896"/>
      <c r="BX109" s="896"/>
      <c r="BY109" s="896"/>
      <c r="BZ109" s="897"/>
      <c r="CA109" s="898" t="s">
        <v>315</v>
      </c>
      <c r="CB109" s="896"/>
      <c r="CC109" s="896"/>
      <c r="CD109" s="896"/>
      <c r="CE109" s="897"/>
      <c r="CF109" s="936" t="s">
        <v>446</v>
      </c>
      <c r="CG109" s="936"/>
      <c r="CH109" s="936"/>
      <c r="CI109" s="936"/>
      <c r="CJ109" s="936"/>
      <c r="CK109" s="898" t="s">
        <v>447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444</v>
      </c>
      <c r="DH109" s="896"/>
      <c r="DI109" s="896"/>
      <c r="DJ109" s="896"/>
      <c r="DK109" s="897"/>
      <c r="DL109" s="898" t="s">
        <v>445</v>
      </c>
      <c r="DM109" s="896"/>
      <c r="DN109" s="896"/>
      <c r="DO109" s="896"/>
      <c r="DP109" s="897"/>
      <c r="DQ109" s="898" t="s">
        <v>315</v>
      </c>
      <c r="DR109" s="896"/>
      <c r="DS109" s="896"/>
      <c r="DT109" s="896"/>
      <c r="DU109" s="897"/>
      <c r="DV109" s="898" t="s">
        <v>446</v>
      </c>
      <c r="DW109" s="896"/>
      <c r="DX109" s="896"/>
      <c r="DY109" s="896"/>
      <c r="DZ109" s="929"/>
    </row>
    <row r="110" spans="1:131" s="230" customFormat="1" ht="26.25" customHeight="1" x14ac:dyDescent="0.15">
      <c r="A110" s="807" t="s">
        <v>448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330966</v>
      </c>
      <c r="AB110" s="889"/>
      <c r="AC110" s="889"/>
      <c r="AD110" s="889"/>
      <c r="AE110" s="890"/>
      <c r="AF110" s="891">
        <v>301908</v>
      </c>
      <c r="AG110" s="889"/>
      <c r="AH110" s="889"/>
      <c r="AI110" s="889"/>
      <c r="AJ110" s="890"/>
      <c r="AK110" s="891">
        <v>259353</v>
      </c>
      <c r="AL110" s="889"/>
      <c r="AM110" s="889"/>
      <c r="AN110" s="889"/>
      <c r="AO110" s="890"/>
      <c r="AP110" s="892">
        <v>5.6</v>
      </c>
      <c r="AQ110" s="893"/>
      <c r="AR110" s="893"/>
      <c r="AS110" s="893"/>
      <c r="AT110" s="894"/>
      <c r="AU110" s="930" t="s">
        <v>75</v>
      </c>
      <c r="AV110" s="931"/>
      <c r="AW110" s="931"/>
      <c r="AX110" s="931"/>
      <c r="AY110" s="931"/>
      <c r="AZ110" s="860" t="s">
        <v>449</v>
      </c>
      <c r="BA110" s="808"/>
      <c r="BB110" s="808"/>
      <c r="BC110" s="808"/>
      <c r="BD110" s="808"/>
      <c r="BE110" s="808"/>
      <c r="BF110" s="808"/>
      <c r="BG110" s="808"/>
      <c r="BH110" s="808"/>
      <c r="BI110" s="808"/>
      <c r="BJ110" s="808"/>
      <c r="BK110" s="808"/>
      <c r="BL110" s="808"/>
      <c r="BM110" s="808"/>
      <c r="BN110" s="808"/>
      <c r="BO110" s="808"/>
      <c r="BP110" s="809"/>
      <c r="BQ110" s="861">
        <v>2256167</v>
      </c>
      <c r="BR110" s="842"/>
      <c r="BS110" s="842"/>
      <c r="BT110" s="842"/>
      <c r="BU110" s="842"/>
      <c r="BV110" s="842">
        <v>2079674</v>
      </c>
      <c r="BW110" s="842"/>
      <c r="BX110" s="842"/>
      <c r="BY110" s="842"/>
      <c r="BZ110" s="842"/>
      <c r="CA110" s="842">
        <v>2209300</v>
      </c>
      <c r="CB110" s="842"/>
      <c r="CC110" s="842"/>
      <c r="CD110" s="842"/>
      <c r="CE110" s="842"/>
      <c r="CF110" s="866">
        <v>47.3</v>
      </c>
      <c r="CG110" s="867"/>
      <c r="CH110" s="867"/>
      <c r="CI110" s="867"/>
      <c r="CJ110" s="867"/>
      <c r="CK110" s="926" t="s">
        <v>450</v>
      </c>
      <c r="CL110" s="819"/>
      <c r="CM110" s="860" t="s">
        <v>451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425</v>
      </c>
      <c r="DH110" s="842"/>
      <c r="DI110" s="842"/>
      <c r="DJ110" s="842"/>
      <c r="DK110" s="842"/>
      <c r="DL110" s="842" t="s">
        <v>425</v>
      </c>
      <c r="DM110" s="842"/>
      <c r="DN110" s="842"/>
      <c r="DO110" s="842"/>
      <c r="DP110" s="842"/>
      <c r="DQ110" s="842" t="s">
        <v>425</v>
      </c>
      <c r="DR110" s="842"/>
      <c r="DS110" s="842"/>
      <c r="DT110" s="842"/>
      <c r="DU110" s="842"/>
      <c r="DV110" s="843" t="s">
        <v>425</v>
      </c>
      <c r="DW110" s="843"/>
      <c r="DX110" s="843"/>
      <c r="DY110" s="843"/>
      <c r="DZ110" s="844"/>
    </row>
    <row r="111" spans="1:131" s="230" customFormat="1" ht="26.25" customHeight="1" x14ac:dyDescent="0.15">
      <c r="A111" s="774" t="s">
        <v>452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425</v>
      </c>
      <c r="AB111" s="919"/>
      <c r="AC111" s="919"/>
      <c r="AD111" s="919"/>
      <c r="AE111" s="920"/>
      <c r="AF111" s="921" t="s">
        <v>400</v>
      </c>
      <c r="AG111" s="919"/>
      <c r="AH111" s="919"/>
      <c r="AI111" s="919"/>
      <c r="AJ111" s="920"/>
      <c r="AK111" s="921" t="s">
        <v>425</v>
      </c>
      <c r="AL111" s="919"/>
      <c r="AM111" s="919"/>
      <c r="AN111" s="919"/>
      <c r="AO111" s="920"/>
      <c r="AP111" s="922" t="s">
        <v>400</v>
      </c>
      <c r="AQ111" s="923"/>
      <c r="AR111" s="923"/>
      <c r="AS111" s="923"/>
      <c r="AT111" s="924"/>
      <c r="AU111" s="932"/>
      <c r="AV111" s="933"/>
      <c r="AW111" s="933"/>
      <c r="AX111" s="933"/>
      <c r="AY111" s="933"/>
      <c r="AZ111" s="815" t="s">
        <v>453</v>
      </c>
      <c r="BA111" s="752"/>
      <c r="BB111" s="752"/>
      <c r="BC111" s="752"/>
      <c r="BD111" s="752"/>
      <c r="BE111" s="752"/>
      <c r="BF111" s="752"/>
      <c r="BG111" s="752"/>
      <c r="BH111" s="752"/>
      <c r="BI111" s="752"/>
      <c r="BJ111" s="752"/>
      <c r="BK111" s="752"/>
      <c r="BL111" s="752"/>
      <c r="BM111" s="752"/>
      <c r="BN111" s="752"/>
      <c r="BO111" s="752"/>
      <c r="BP111" s="753"/>
      <c r="BQ111" s="816">
        <v>124334</v>
      </c>
      <c r="BR111" s="817"/>
      <c r="BS111" s="817"/>
      <c r="BT111" s="817"/>
      <c r="BU111" s="817"/>
      <c r="BV111" s="817">
        <v>34665</v>
      </c>
      <c r="BW111" s="817"/>
      <c r="BX111" s="817"/>
      <c r="BY111" s="817"/>
      <c r="BZ111" s="817"/>
      <c r="CA111" s="817" t="s">
        <v>425</v>
      </c>
      <c r="CB111" s="817"/>
      <c r="CC111" s="817"/>
      <c r="CD111" s="817"/>
      <c r="CE111" s="817"/>
      <c r="CF111" s="875" t="s">
        <v>425</v>
      </c>
      <c r="CG111" s="876"/>
      <c r="CH111" s="876"/>
      <c r="CI111" s="876"/>
      <c r="CJ111" s="876"/>
      <c r="CK111" s="927"/>
      <c r="CL111" s="821"/>
      <c r="CM111" s="815" t="s">
        <v>454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425</v>
      </c>
      <c r="DH111" s="817"/>
      <c r="DI111" s="817"/>
      <c r="DJ111" s="817"/>
      <c r="DK111" s="817"/>
      <c r="DL111" s="817" t="s">
        <v>425</v>
      </c>
      <c r="DM111" s="817"/>
      <c r="DN111" s="817"/>
      <c r="DO111" s="817"/>
      <c r="DP111" s="817"/>
      <c r="DQ111" s="817" t="s">
        <v>425</v>
      </c>
      <c r="DR111" s="817"/>
      <c r="DS111" s="817"/>
      <c r="DT111" s="817"/>
      <c r="DU111" s="817"/>
      <c r="DV111" s="794" t="s">
        <v>425</v>
      </c>
      <c r="DW111" s="794"/>
      <c r="DX111" s="794"/>
      <c r="DY111" s="794"/>
      <c r="DZ111" s="795"/>
    </row>
    <row r="112" spans="1:131" s="230" customFormat="1" ht="26.25" customHeight="1" x14ac:dyDescent="0.15">
      <c r="A112" s="912" t="s">
        <v>455</v>
      </c>
      <c r="B112" s="913"/>
      <c r="C112" s="752" t="s">
        <v>456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457</v>
      </c>
      <c r="AB112" s="780"/>
      <c r="AC112" s="780"/>
      <c r="AD112" s="780"/>
      <c r="AE112" s="781"/>
      <c r="AF112" s="782" t="s">
        <v>458</v>
      </c>
      <c r="AG112" s="780"/>
      <c r="AH112" s="780"/>
      <c r="AI112" s="780"/>
      <c r="AJ112" s="781"/>
      <c r="AK112" s="782" t="s">
        <v>459</v>
      </c>
      <c r="AL112" s="780"/>
      <c r="AM112" s="780"/>
      <c r="AN112" s="780"/>
      <c r="AO112" s="781"/>
      <c r="AP112" s="824" t="s">
        <v>458</v>
      </c>
      <c r="AQ112" s="825"/>
      <c r="AR112" s="825"/>
      <c r="AS112" s="825"/>
      <c r="AT112" s="826"/>
      <c r="AU112" s="932"/>
      <c r="AV112" s="933"/>
      <c r="AW112" s="933"/>
      <c r="AX112" s="933"/>
      <c r="AY112" s="933"/>
      <c r="AZ112" s="815" t="s">
        <v>460</v>
      </c>
      <c r="BA112" s="752"/>
      <c r="BB112" s="752"/>
      <c r="BC112" s="752"/>
      <c r="BD112" s="752"/>
      <c r="BE112" s="752"/>
      <c r="BF112" s="752"/>
      <c r="BG112" s="752"/>
      <c r="BH112" s="752"/>
      <c r="BI112" s="752"/>
      <c r="BJ112" s="752"/>
      <c r="BK112" s="752"/>
      <c r="BL112" s="752"/>
      <c r="BM112" s="752"/>
      <c r="BN112" s="752"/>
      <c r="BO112" s="752"/>
      <c r="BP112" s="753"/>
      <c r="BQ112" s="816">
        <v>1904857</v>
      </c>
      <c r="BR112" s="817"/>
      <c r="BS112" s="817"/>
      <c r="BT112" s="817"/>
      <c r="BU112" s="817"/>
      <c r="BV112" s="817">
        <v>1796896</v>
      </c>
      <c r="BW112" s="817"/>
      <c r="BX112" s="817"/>
      <c r="BY112" s="817"/>
      <c r="BZ112" s="817"/>
      <c r="CA112" s="817">
        <v>1663382</v>
      </c>
      <c r="CB112" s="817"/>
      <c r="CC112" s="817"/>
      <c r="CD112" s="817"/>
      <c r="CE112" s="817"/>
      <c r="CF112" s="875">
        <v>35.6</v>
      </c>
      <c r="CG112" s="876"/>
      <c r="CH112" s="876"/>
      <c r="CI112" s="876"/>
      <c r="CJ112" s="876"/>
      <c r="CK112" s="927"/>
      <c r="CL112" s="821"/>
      <c r="CM112" s="815" t="s">
        <v>461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v>124334</v>
      </c>
      <c r="DH112" s="817"/>
      <c r="DI112" s="817"/>
      <c r="DJ112" s="817"/>
      <c r="DK112" s="817"/>
      <c r="DL112" s="817">
        <v>34665</v>
      </c>
      <c r="DM112" s="817"/>
      <c r="DN112" s="817"/>
      <c r="DO112" s="817"/>
      <c r="DP112" s="817"/>
      <c r="DQ112" s="817" t="s">
        <v>462</v>
      </c>
      <c r="DR112" s="817"/>
      <c r="DS112" s="817"/>
      <c r="DT112" s="817"/>
      <c r="DU112" s="817"/>
      <c r="DV112" s="794" t="s">
        <v>463</v>
      </c>
      <c r="DW112" s="794"/>
      <c r="DX112" s="794"/>
      <c r="DY112" s="794"/>
      <c r="DZ112" s="795"/>
    </row>
    <row r="113" spans="1:130" s="230" customFormat="1" ht="26.25" customHeight="1" x14ac:dyDescent="0.15">
      <c r="A113" s="914"/>
      <c r="B113" s="915"/>
      <c r="C113" s="752" t="s">
        <v>464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317652</v>
      </c>
      <c r="AB113" s="919"/>
      <c r="AC113" s="919"/>
      <c r="AD113" s="919"/>
      <c r="AE113" s="920"/>
      <c r="AF113" s="921">
        <v>302576</v>
      </c>
      <c r="AG113" s="919"/>
      <c r="AH113" s="919"/>
      <c r="AI113" s="919"/>
      <c r="AJ113" s="920"/>
      <c r="AK113" s="921">
        <v>266889</v>
      </c>
      <c r="AL113" s="919"/>
      <c r="AM113" s="919"/>
      <c r="AN113" s="919"/>
      <c r="AO113" s="920"/>
      <c r="AP113" s="922">
        <v>5.7</v>
      </c>
      <c r="AQ113" s="923"/>
      <c r="AR113" s="923"/>
      <c r="AS113" s="923"/>
      <c r="AT113" s="924"/>
      <c r="AU113" s="932"/>
      <c r="AV113" s="933"/>
      <c r="AW113" s="933"/>
      <c r="AX113" s="933"/>
      <c r="AY113" s="933"/>
      <c r="AZ113" s="815" t="s">
        <v>465</v>
      </c>
      <c r="BA113" s="752"/>
      <c r="BB113" s="752"/>
      <c r="BC113" s="752"/>
      <c r="BD113" s="752"/>
      <c r="BE113" s="752"/>
      <c r="BF113" s="752"/>
      <c r="BG113" s="752"/>
      <c r="BH113" s="752"/>
      <c r="BI113" s="752"/>
      <c r="BJ113" s="752"/>
      <c r="BK113" s="752"/>
      <c r="BL113" s="752"/>
      <c r="BM113" s="752"/>
      <c r="BN113" s="752"/>
      <c r="BO113" s="752"/>
      <c r="BP113" s="753"/>
      <c r="BQ113" s="816">
        <v>189153</v>
      </c>
      <c r="BR113" s="817"/>
      <c r="BS113" s="817"/>
      <c r="BT113" s="817"/>
      <c r="BU113" s="817"/>
      <c r="BV113" s="817">
        <v>155121</v>
      </c>
      <c r="BW113" s="817"/>
      <c r="BX113" s="817"/>
      <c r="BY113" s="817"/>
      <c r="BZ113" s="817"/>
      <c r="CA113" s="817">
        <v>120798</v>
      </c>
      <c r="CB113" s="817"/>
      <c r="CC113" s="817"/>
      <c r="CD113" s="817"/>
      <c r="CE113" s="817"/>
      <c r="CF113" s="875">
        <v>2.6</v>
      </c>
      <c r="CG113" s="876"/>
      <c r="CH113" s="876"/>
      <c r="CI113" s="876"/>
      <c r="CJ113" s="876"/>
      <c r="CK113" s="927"/>
      <c r="CL113" s="821"/>
      <c r="CM113" s="815" t="s">
        <v>466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462</v>
      </c>
      <c r="DH113" s="780"/>
      <c r="DI113" s="780"/>
      <c r="DJ113" s="780"/>
      <c r="DK113" s="781"/>
      <c r="DL113" s="782" t="s">
        <v>467</v>
      </c>
      <c r="DM113" s="780"/>
      <c r="DN113" s="780"/>
      <c r="DO113" s="780"/>
      <c r="DP113" s="781"/>
      <c r="DQ113" s="782" t="s">
        <v>457</v>
      </c>
      <c r="DR113" s="780"/>
      <c r="DS113" s="780"/>
      <c r="DT113" s="780"/>
      <c r="DU113" s="781"/>
      <c r="DV113" s="824" t="s">
        <v>468</v>
      </c>
      <c r="DW113" s="825"/>
      <c r="DX113" s="825"/>
      <c r="DY113" s="825"/>
      <c r="DZ113" s="826"/>
    </row>
    <row r="114" spans="1:130" s="230" customFormat="1" ht="26.25" customHeight="1" x14ac:dyDescent="0.15">
      <c r="A114" s="914"/>
      <c r="B114" s="915"/>
      <c r="C114" s="752" t="s">
        <v>469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21544</v>
      </c>
      <c r="AB114" s="780"/>
      <c r="AC114" s="780"/>
      <c r="AD114" s="780"/>
      <c r="AE114" s="781"/>
      <c r="AF114" s="782">
        <v>20643</v>
      </c>
      <c r="AG114" s="780"/>
      <c r="AH114" s="780"/>
      <c r="AI114" s="780"/>
      <c r="AJ114" s="781"/>
      <c r="AK114" s="782">
        <v>19324</v>
      </c>
      <c r="AL114" s="780"/>
      <c r="AM114" s="780"/>
      <c r="AN114" s="780"/>
      <c r="AO114" s="781"/>
      <c r="AP114" s="824">
        <v>0.4</v>
      </c>
      <c r="AQ114" s="825"/>
      <c r="AR114" s="825"/>
      <c r="AS114" s="825"/>
      <c r="AT114" s="826"/>
      <c r="AU114" s="932"/>
      <c r="AV114" s="933"/>
      <c r="AW114" s="933"/>
      <c r="AX114" s="933"/>
      <c r="AY114" s="933"/>
      <c r="AZ114" s="815" t="s">
        <v>470</v>
      </c>
      <c r="BA114" s="752"/>
      <c r="BB114" s="752"/>
      <c r="BC114" s="752"/>
      <c r="BD114" s="752"/>
      <c r="BE114" s="752"/>
      <c r="BF114" s="752"/>
      <c r="BG114" s="752"/>
      <c r="BH114" s="752"/>
      <c r="BI114" s="752"/>
      <c r="BJ114" s="752"/>
      <c r="BK114" s="752"/>
      <c r="BL114" s="752"/>
      <c r="BM114" s="752"/>
      <c r="BN114" s="752"/>
      <c r="BO114" s="752"/>
      <c r="BP114" s="753"/>
      <c r="BQ114" s="816">
        <v>700921</v>
      </c>
      <c r="BR114" s="817"/>
      <c r="BS114" s="817"/>
      <c r="BT114" s="817"/>
      <c r="BU114" s="817"/>
      <c r="BV114" s="817">
        <v>476993</v>
      </c>
      <c r="BW114" s="817"/>
      <c r="BX114" s="817"/>
      <c r="BY114" s="817"/>
      <c r="BZ114" s="817"/>
      <c r="CA114" s="817">
        <v>544551</v>
      </c>
      <c r="CB114" s="817"/>
      <c r="CC114" s="817"/>
      <c r="CD114" s="817"/>
      <c r="CE114" s="817"/>
      <c r="CF114" s="875">
        <v>11.7</v>
      </c>
      <c r="CG114" s="876"/>
      <c r="CH114" s="876"/>
      <c r="CI114" s="876"/>
      <c r="CJ114" s="876"/>
      <c r="CK114" s="927"/>
      <c r="CL114" s="821"/>
      <c r="CM114" s="815" t="s">
        <v>471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463</v>
      </c>
      <c r="DH114" s="780"/>
      <c r="DI114" s="780"/>
      <c r="DJ114" s="780"/>
      <c r="DK114" s="781"/>
      <c r="DL114" s="782" t="s">
        <v>457</v>
      </c>
      <c r="DM114" s="780"/>
      <c r="DN114" s="780"/>
      <c r="DO114" s="780"/>
      <c r="DP114" s="781"/>
      <c r="DQ114" s="782" t="s">
        <v>468</v>
      </c>
      <c r="DR114" s="780"/>
      <c r="DS114" s="780"/>
      <c r="DT114" s="780"/>
      <c r="DU114" s="781"/>
      <c r="DV114" s="824" t="s">
        <v>462</v>
      </c>
      <c r="DW114" s="825"/>
      <c r="DX114" s="825"/>
      <c r="DY114" s="825"/>
      <c r="DZ114" s="826"/>
    </row>
    <row r="115" spans="1:130" s="230" customFormat="1" ht="26.25" customHeight="1" x14ac:dyDescent="0.15">
      <c r="A115" s="914"/>
      <c r="B115" s="915"/>
      <c r="C115" s="752" t="s">
        <v>472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35252</v>
      </c>
      <c r="AB115" s="919"/>
      <c r="AC115" s="919"/>
      <c r="AD115" s="919"/>
      <c r="AE115" s="920"/>
      <c r="AF115" s="921">
        <v>34388</v>
      </c>
      <c r="AG115" s="919"/>
      <c r="AH115" s="919"/>
      <c r="AI115" s="919"/>
      <c r="AJ115" s="920"/>
      <c r="AK115" s="921">
        <v>17607</v>
      </c>
      <c r="AL115" s="919"/>
      <c r="AM115" s="919"/>
      <c r="AN115" s="919"/>
      <c r="AO115" s="920"/>
      <c r="AP115" s="922">
        <v>0.4</v>
      </c>
      <c r="AQ115" s="923"/>
      <c r="AR115" s="923"/>
      <c r="AS115" s="923"/>
      <c r="AT115" s="924"/>
      <c r="AU115" s="932"/>
      <c r="AV115" s="933"/>
      <c r="AW115" s="933"/>
      <c r="AX115" s="933"/>
      <c r="AY115" s="933"/>
      <c r="AZ115" s="815" t="s">
        <v>473</v>
      </c>
      <c r="BA115" s="752"/>
      <c r="BB115" s="752"/>
      <c r="BC115" s="752"/>
      <c r="BD115" s="752"/>
      <c r="BE115" s="752"/>
      <c r="BF115" s="752"/>
      <c r="BG115" s="752"/>
      <c r="BH115" s="752"/>
      <c r="BI115" s="752"/>
      <c r="BJ115" s="752"/>
      <c r="BK115" s="752"/>
      <c r="BL115" s="752"/>
      <c r="BM115" s="752"/>
      <c r="BN115" s="752"/>
      <c r="BO115" s="752"/>
      <c r="BP115" s="753"/>
      <c r="BQ115" s="816" t="s">
        <v>400</v>
      </c>
      <c r="BR115" s="817"/>
      <c r="BS115" s="817"/>
      <c r="BT115" s="817"/>
      <c r="BU115" s="817"/>
      <c r="BV115" s="817" t="s">
        <v>463</v>
      </c>
      <c r="BW115" s="817"/>
      <c r="BX115" s="817"/>
      <c r="BY115" s="817"/>
      <c r="BZ115" s="817"/>
      <c r="CA115" s="817" t="s">
        <v>457</v>
      </c>
      <c r="CB115" s="817"/>
      <c r="CC115" s="817"/>
      <c r="CD115" s="817"/>
      <c r="CE115" s="817"/>
      <c r="CF115" s="875" t="s">
        <v>463</v>
      </c>
      <c r="CG115" s="876"/>
      <c r="CH115" s="876"/>
      <c r="CI115" s="876"/>
      <c r="CJ115" s="876"/>
      <c r="CK115" s="927"/>
      <c r="CL115" s="821"/>
      <c r="CM115" s="815" t="s">
        <v>474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457</v>
      </c>
      <c r="DH115" s="780"/>
      <c r="DI115" s="780"/>
      <c r="DJ115" s="780"/>
      <c r="DK115" s="781"/>
      <c r="DL115" s="782" t="s">
        <v>400</v>
      </c>
      <c r="DM115" s="780"/>
      <c r="DN115" s="780"/>
      <c r="DO115" s="780"/>
      <c r="DP115" s="781"/>
      <c r="DQ115" s="782" t="s">
        <v>463</v>
      </c>
      <c r="DR115" s="780"/>
      <c r="DS115" s="780"/>
      <c r="DT115" s="780"/>
      <c r="DU115" s="781"/>
      <c r="DV115" s="824" t="s">
        <v>463</v>
      </c>
      <c r="DW115" s="825"/>
      <c r="DX115" s="825"/>
      <c r="DY115" s="825"/>
      <c r="DZ115" s="826"/>
    </row>
    <row r="116" spans="1:130" s="230" customFormat="1" ht="26.25" customHeight="1" x14ac:dyDescent="0.15">
      <c r="A116" s="916"/>
      <c r="B116" s="917"/>
      <c r="C116" s="839" t="s">
        <v>475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459</v>
      </c>
      <c r="AB116" s="780"/>
      <c r="AC116" s="780"/>
      <c r="AD116" s="780"/>
      <c r="AE116" s="781"/>
      <c r="AF116" s="782" t="s">
        <v>468</v>
      </c>
      <c r="AG116" s="780"/>
      <c r="AH116" s="780"/>
      <c r="AI116" s="780"/>
      <c r="AJ116" s="781"/>
      <c r="AK116" s="782" t="s">
        <v>400</v>
      </c>
      <c r="AL116" s="780"/>
      <c r="AM116" s="780"/>
      <c r="AN116" s="780"/>
      <c r="AO116" s="781"/>
      <c r="AP116" s="824" t="s">
        <v>400</v>
      </c>
      <c r="AQ116" s="825"/>
      <c r="AR116" s="825"/>
      <c r="AS116" s="825"/>
      <c r="AT116" s="826"/>
      <c r="AU116" s="932"/>
      <c r="AV116" s="933"/>
      <c r="AW116" s="933"/>
      <c r="AX116" s="933"/>
      <c r="AY116" s="933"/>
      <c r="AZ116" s="909" t="s">
        <v>476</v>
      </c>
      <c r="BA116" s="910"/>
      <c r="BB116" s="910"/>
      <c r="BC116" s="910"/>
      <c r="BD116" s="910"/>
      <c r="BE116" s="910"/>
      <c r="BF116" s="910"/>
      <c r="BG116" s="910"/>
      <c r="BH116" s="910"/>
      <c r="BI116" s="910"/>
      <c r="BJ116" s="910"/>
      <c r="BK116" s="910"/>
      <c r="BL116" s="910"/>
      <c r="BM116" s="910"/>
      <c r="BN116" s="910"/>
      <c r="BO116" s="910"/>
      <c r="BP116" s="911"/>
      <c r="BQ116" s="816" t="s">
        <v>468</v>
      </c>
      <c r="BR116" s="817"/>
      <c r="BS116" s="817"/>
      <c r="BT116" s="817"/>
      <c r="BU116" s="817"/>
      <c r="BV116" s="817" t="s">
        <v>458</v>
      </c>
      <c r="BW116" s="817"/>
      <c r="BX116" s="817"/>
      <c r="BY116" s="817"/>
      <c r="BZ116" s="817"/>
      <c r="CA116" s="817" t="s">
        <v>400</v>
      </c>
      <c r="CB116" s="817"/>
      <c r="CC116" s="817"/>
      <c r="CD116" s="817"/>
      <c r="CE116" s="817"/>
      <c r="CF116" s="875" t="s">
        <v>457</v>
      </c>
      <c r="CG116" s="876"/>
      <c r="CH116" s="876"/>
      <c r="CI116" s="876"/>
      <c r="CJ116" s="876"/>
      <c r="CK116" s="927"/>
      <c r="CL116" s="821"/>
      <c r="CM116" s="815" t="s">
        <v>477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463</v>
      </c>
      <c r="DH116" s="780"/>
      <c r="DI116" s="780"/>
      <c r="DJ116" s="780"/>
      <c r="DK116" s="781"/>
      <c r="DL116" s="782" t="s">
        <v>467</v>
      </c>
      <c r="DM116" s="780"/>
      <c r="DN116" s="780"/>
      <c r="DO116" s="780"/>
      <c r="DP116" s="781"/>
      <c r="DQ116" s="782" t="s">
        <v>457</v>
      </c>
      <c r="DR116" s="780"/>
      <c r="DS116" s="780"/>
      <c r="DT116" s="780"/>
      <c r="DU116" s="781"/>
      <c r="DV116" s="824" t="s">
        <v>400</v>
      </c>
      <c r="DW116" s="825"/>
      <c r="DX116" s="825"/>
      <c r="DY116" s="825"/>
      <c r="DZ116" s="826"/>
    </row>
    <row r="117" spans="1:130" s="230" customFormat="1" ht="26.25" customHeight="1" x14ac:dyDescent="0.15">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478</v>
      </c>
      <c r="Z117" s="897"/>
      <c r="AA117" s="902">
        <v>705414</v>
      </c>
      <c r="AB117" s="903"/>
      <c r="AC117" s="903"/>
      <c r="AD117" s="903"/>
      <c r="AE117" s="904"/>
      <c r="AF117" s="905">
        <v>659515</v>
      </c>
      <c r="AG117" s="903"/>
      <c r="AH117" s="903"/>
      <c r="AI117" s="903"/>
      <c r="AJ117" s="904"/>
      <c r="AK117" s="905">
        <v>563173</v>
      </c>
      <c r="AL117" s="903"/>
      <c r="AM117" s="903"/>
      <c r="AN117" s="903"/>
      <c r="AO117" s="904"/>
      <c r="AP117" s="906"/>
      <c r="AQ117" s="907"/>
      <c r="AR117" s="907"/>
      <c r="AS117" s="907"/>
      <c r="AT117" s="908"/>
      <c r="AU117" s="932"/>
      <c r="AV117" s="933"/>
      <c r="AW117" s="933"/>
      <c r="AX117" s="933"/>
      <c r="AY117" s="933"/>
      <c r="AZ117" s="863" t="s">
        <v>479</v>
      </c>
      <c r="BA117" s="864"/>
      <c r="BB117" s="864"/>
      <c r="BC117" s="864"/>
      <c r="BD117" s="864"/>
      <c r="BE117" s="864"/>
      <c r="BF117" s="864"/>
      <c r="BG117" s="864"/>
      <c r="BH117" s="864"/>
      <c r="BI117" s="864"/>
      <c r="BJ117" s="864"/>
      <c r="BK117" s="864"/>
      <c r="BL117" s="864"/>
      <c r="BM117" s="864"/>
      <c r="BN117" s="864"/>
      <c r="BO117" s="864"/>
      <c r="BP117" s="865"/>
      <c r="BQ117" s="816" t="s">
        <v>467</v>
      </c>
      <c r="BR117" s="817"/>
      <c r="BS117" s="817"/>
      <c r="BT117" s="817"/>
      <c r="BU117" s="817"/>
      <c r="BV117" s="817" t="s">
        <v>457</v>
      </c>
      <c r="BW117" s="817"/>
      <c r="BX117" s="817"/>
      <c r="BY117" s="817"/>
      <c r="BZ117" s="817"/>
      <c r="CA117" s="817" t="s">
        <v>458</v>
      </c>
      <c r="CB117" s="817"/>
      <c r="CC117" s="817"/>
      <c r="CD117" s="817"/>
      <c r="CE117" s="817"/>
      <c r="CF117" s="875" t="s">
        <v>480</v>
      </c>
      <c r="CG117" s="876"/>
      <c r="CH117" s="876"/>
      <c r="CI117" s="876"/>
      <c r="CJ117" s="876"/>
      <c r="CK117" s="927"/>
      <c r="CL117" s="821"/>
      <c r="CM117" s="815" t="s">
        <v>481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400</v>
      </c>
      <c r="DH117" s="780"/>
      <c r="DI117" s="780"/>
      <c r="DJ117" s="780"/>
      <c r="DK117" s="781"/>
      <c r="DL117" s="782" t="s">
        <v>463</v>
      </c>
      <c r="DM117" s="780"/>
      <c r="DN117" s="780"/>
      <c r="DO117" s="780"/>
      <c r="DP117" s="781"/>
      <c r="DQ117" s="782" t="s">
        <v>457</v>
      </c>
      <c r="DR117" s="780"/>
      <c r="DS117" s="780"/>
      <c r="DT117" s="780"/>
      <c r="DU117" s="781"/>
      <c r="DV117" s="824" t="s">
        <v>468</v>
      </c>
      <c r="DW117" s="825"/>
      <c r="DX117" s="825"/>
      <c r="DY117" s="825"/>
      <c r="DZ117" s="826"/>
    </row>
    <row r="118" spans="1:130" s="230" customFormat="1" ht="26.25" customHeight="1" x14ac:dyDescent="0.15">
      <c r="A118" s="895" t="s">
        <v>447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444</v>
      </c>
      <c r="AB118" s="896"/>
      <c r="AC118" s="896"/>
      <c r="AD118" s="896"/>
      <c r="AE118" s="897"/>
      <c r="AF118" s="898" t="s">
        <v>445</v>
      </c>
      <c r="AG118" s="896"/>
      <c r="AH118" s="896"/>
      <c r="AI118" s="896"/>
      <c r="AJ118" s="897"/>
      <c r="AK118" s="898" t="s">
        <v>315</v>
      </c>
      <c r="AL118" s="896"/>
      <c r="AM118" s="896"/>
      <c r="AN118" s="896"/>
      <c r="AO118" s="897"/>
      <c r="AP118" s="899" t="s">
        <v>446</v>
      </c>
      <c r="AQ118" s="900"/>
      <c r="AR118" s="900"/>
      <c r="AS118" s="900"/>
      <c r="AT118" s="901"/>
      <c r="AU118" s="932"/>
      <c r="AV118" s="933"/>
      <c r="AW118" s="933"/>
      <c r="AX118" s="933"/>
      <c r="AY118" s="933"/>
      <c r="AZ118" s="838" t="s">
        <v>482</v>
      </c>
      <c r="BA118" s="839"/>
      <c r="BB118" s="839"/>
      <c r="BC118" s="839"/>
      <c r="BD118" s="839"/>
      <c r="BE118" s="839"/>
      <c r="BF118" s="839"/>
      <c r="BG118" s="839"/>
      <c r="BH118" s="839"/>
      <c r="BI118" s="839"/>
      <c r="BJ118" s="839"/>
      <c r="BK118" s="839"/>
      <c r="BL118" s="839"/>
      <c r="BM118" s="839"/>
      <c r="BN118" s="839"/>
      <c r="BO118" s="839"/>
      <c r="BP118" s="840"/>
      <c r="BQ118" s="879" t="s">
        <v>400</v>
      </c>
      <c r="BR118" s="845"/>
      <c r="BS118" s="845"/>
      <c r="BT118" s="845"/>
      <c r="BU118" s="845"/>
      <c r="BV118" s="845" t="s">
        <v>457</v>
      </c>
      <c r="BW118" s="845"/>
      <c r="BX118" s="845"/>
      <c r="BY118" s="845"/>
      <c r="BZ118" s="845"/>
      <c r="CA118" s="845" t="s">
        <v>458</v>
      </c>
      <c r="CB118" s="845"/>
      <c r="CC118" s="845"/>
      <c r="CD118" s="845"/>
      <c r="CE118" s="845"/>
      <c r="CF118" s="875" t="s">
        <v>480</v>
      </c>
      <c r="CG118" s="876"/>
      <c r="CH118" s="876"/>
      <c r="CI118" s="876"/>
      <c r="CJ118" s="876"/>
      <c r="CK118" s="927"/>
      <c r="CL118" s="821"/>
      <c r="CM118" s="815" t="s">
        <v>483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400</v>
      </c>
      <c r="DH118" s="780"/>
      <c r="DI118" s="780"/>
      <c r="DJ118" s="780"/>
      <c r="DK118" s="781"/>
      <c r="DL118" s="782" t="s">
        <v>457</v>
      </c>
      <c r="DM118" s="780"/>
      <c r="DN118" s="780"/>
      <c r="DO118" s="780"/>
      <c r="DP118" s="781"/>
      <c r="DQ118" s="782" t="s">
        <v>480</v>
      </c>
      <c r="DR118" s="780"/>
      <c r="DS118" s="780"/>
      <c r="DT118" s="780"/>
      <c r="DU118" s="781"/>
      <c r="DV118" s="824" t="s">
        <v>463</v>
      </c>
      <c r="DW118" s="825"/>
      <c r="DX118" s="825"/>
      <c r="DY118" s="825"/>
      <c r="DZ118" s="826"/>
    </row>
    <row r="119" spans="1:130" s="230" customFormat="1" ht="26.25" customHeight="1" x14ac:dyDescent="0.15">
      <c r="A119" s="818" t="s">
        <v>450</v>
      </c>
      <c r="B119" s="819"/>
      <c r="C119" s="860" t="s">
        <v>451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463</v>
      </c>
      <c r="AB119" s="889"/>
      <c r="AC119" s="889"/>
      <c r="AD119" s="889"/>
      <c r="AE119" s="890"/>
      <c r="AF119" s="891" t="s">
        <v>484</v>
      </c>
      <c r="AG119" s="889"/>
      <c r="AH119" s="889"/>
      <c r="AI119" s="889"/>
      <c r="AJ119" s="890"/>
      <c r="AK119" s="891" t="s">
        <v>480</v>
      </c>
      <c r="AL119" s="889"/>
      <c r="AM119" s="889"/>
      <c r="AN119" s="889"/>
      <c r="AO119" s="890"/>
      <c r="AP119" s="892" t="s">
        <v>463</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77" t="s">
        <v>485</v>
      </c>
      <c r="BP119" s="878"/>
      <c r="BQ119" s="879">
        <v>5175432</v>
      </c>
      <c r="BR119" s="845"/>
      <c r="BS119" s="845"/>
      <c r="BT119" s="845"/>
      <c r="BU119" s="845"/>
      <c r="BV119" s="845">
        <v>4543349</v>
      </c>
      <c r="BW119" s="845"/>
      <c r="BX119" s="845"/>
      <c r="BY119" s="845"/>
      <c r="BZ119" s="845"/>
      <c r="CA119" s="845">
        <v>4538031</v>
      </c>
      <c r="CB119" s="845"/>
      <c r="CC119" s="845"/>
      <c r="CD119" s="845"/>
      <c r="CE119" s="845"/>
      <c r="CF119" s="748"/>
      <c r="CG119" s="749"/>
      <c r="CH119" s="749"/>
      <c r="CI119" s="749"/>
      <c r="CJ119" s="834"/>
      <c r="CK119" s="928"/>
      <c r="CL119" s="823"/>
      <c r="CM119" s="838" t="s">
        <v>486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457</v>
      </c>
      <c r="DH119" s="764"/>
      <c r="DI119" s="764"/>
      <c r="DJ119" s="764"/>
      <c r="DK119" s="765"/>
      <c r="DL119" s="766" t="s">
        <v>400</v>
      </c>
      <c r="DM119" s="764"/>
      <c r="DN119" s="764"/>
      <c r="DO119" s="764"/>
      <c r="DP119" s="765"/>
      <c r="DQ119" s="766" t="s">
        <v>463</v>
      </c>
      <c r="DR119" s="764"/>
      <c r="DS119" s="764"/>
      <c r="DT119" s="764"/>
      <c r="DU119" s="765"/>
      <c r="DV119" s="848" t="s">
        <v>480</v>
      </c>
      <c r="DW119" s="849"/>
      <c r="DX119" s="849"/>
      <c r="DY119" s="849"/>
      <c r="DZ119" s="850"/>
    </row>
    <row r="120" spans="1:130" s="230" customFormat="1" ht="26.25" customHeight="1" x14ac:dyDescent="0.15">
      <c r="A120" s="820"/>
      <c r="B120" s="821"/>
      <c r="C120" s="815" t="s">
        <v>454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457</v>
      </c>
      <c r="AB120" s="780"/>
      <c r="AC120" s="780"/>
      <c r="AD120" s="780"/>
      <c r="AE120" s="781"/>
      <c r="AF120" s="782" t="s">
        <v>457</v>
      </c>
      <c r="AG120" s="780"/>
      <c r="AH120" s="780"/>
      <c r="AI120" s="780"/>
      <c r="AJ120" s="781"/>
      <c r="AK120" s="782" t="s">
        <v>484</v>
      </c>
      <c r="AL120" s="780"/>
      <c r="AM120" s="780"/>
      <c r="AN120" s="780"/>
      <c r="AO120" s="781"/>
      <c r="AP120" s="824" t="s">
        <v>400</v>
      </c>
      <c r="AQ120" s="825"/>
      <c r="AR120" s="825"/>
      <c r="AS120" s="825"/>
      <c r="AT120" s="826"/>
      <c r="AU120" s="880" t="s">
        <v>487</v>
      </c>
      <c r="AV120" s="881"/>
      <c r="AW120" s="881"/>
      <c r="AX120" s="881"/>
      <c r="AY120" s="882"/>
      <c r="AZ120" s="860" t="s">
        <v>488</v>
      </c>
      <c r="BA120" s="808"/>
      <c r="BB120" s="808"/>
      <c r="BC120" s="808"/>
      <c r="BD120" s="808"/>
      <c r="BE120" s="808"/>
      <c r="BF120" s="808"/>
      <c r="BG120" s="808"/>
      <c r="BH120" s="808"/>
      <c r="BI120" s="808"/>
      <c r="BJ120" s="808"/>
      <c r="BK120" s="808"/>
      <c r="BL120" s="808"/>
      <c r="BM120" s="808"/>
      <c r="BN120" s="808"/>
      <c r="BO120" s="808"/>
      <c r="BP120" s="809"/>
      <c r="BQ120" s="861">
        <v>22810259</v>
      </c>
      <c r="BR120" s="842"/>
      <c r="BS120" s="842"/>
      <c r="BT120" s="842"/>
      <c r="BU120" s="842"/>
      <c r="BV120" s="842">
        <v>29566525</v>
      </c>
      <c r="BW120" s="842"/>
      <c r="BX120" s="842"/>
      <c r="BY120" s="842"/>
      <c r="BZ120" s="842"/>
      <c r="CA120" s="842">
        <v>30428625</v>
      </c>
      <c r="CB120" s="842"/>
      <c r="CC120" s="842"/>
      <c r="CD120" s="842"/>
      <c r="CE120" s="842"/>
      <c r="CF120" s="866">
        <v>651.29999999999995</v>
      </c>
      <c r="CG120" s="867"/>
      <c r="CH120" s="867"/>
      <c r="CI120" s="867"/>
      <c r="CJ120" s="867"/>
      <c r="CK120" s="868" t="s">
        <v>489</v>
      </c>
      <c r="CL120" s="852"/>
      <c r="CM120" s="852"/>
      <c r="CN120" s="852"/>
      <c r="CO120" s="853"/>
      <c r="CP120" s="872" t="s">
        <v>490</v>
      </c>
      <c r="CQ120" s="873"/>
      <c r="CR120" s="873"/>
      <c r="CS120" s="873"/>
      <c r="CT120" s="873"/>
      <c r="CU120" s="873"/>
      <c r="CV120" s="873"/>
      <c r="CW120" s="873"/>
      <c r="CX120" s="873"/>
      <c r="CY120" s="873"/>
      <c r="CZ120" s="873"/>
      <c r="DA120" s="873"/>
      <c r="DB120" s="873"/>
      <c r="DC120" s="873"/>
      <c r="DD120" s="873"/>
      <c r="DE120" s="873"/>
      <c r="DF120" s="874"/>
      <c r="DG120" s="861">
        <v>1712168</v>
      </c>
      <c r="DH120" s="842"/>
      <c r="DI120" s="842"/>
      <c r="DJ120" s="842"/>
      <c r="DK120" s="842"/>
      <c r="DL120" s="842">
        <v>1518109</v>
      </c>
      <c r="DM120" s="842"/>
      <c r="DN120" s="842"/>
      <c r="DO120" s="842"/>
      <c r="DP120" s="842"/>
      <c r="DQ120" s="842">
        <v>1357959</v>
      </c>
      <c r="DR120" s="842"/>
      <c r="DS120" s="842"/>
      <c r="DT120" s="842"/>
      <c r="DU120" s="842"/>
      <c r="DV120" s="843">
        <v>29.1</v>
      </c>
      <c r="DW120" s="843"/>
      <c r="DX120" s="843"/>
      <c r="DY120" s="843"/>
      <c r="DZ120" s="844"/>
    </row>
    <row r="121" spans="1:130" s="230" customFormat="1" ht="26.25" customHeight="1" x14ac:dyDescent="0.15">
      <c r="A121" s="820"/>
      <c r="B121" s="821"/>
      <c r="C121" s="863" t="s">
        <v>491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v>35252</v>
      </c>
      <c r="AB121" s="780"/>
      <c r="AC121" s="780"/>
      <c r="AD121" s="780"/>
      <c r="AE121" s="781"/>
      <c r="AF121" s="782">
        <v>34388</v>
      </c>
      <c r="AG121" s="780"/>
      <c r="AH121" s="780"/>
      <c r="AI121" s="780"/>
      <c r="AJ121" s="781"/>
      <c r="AK121" s="782">
        <v>17607</v>
      </c>
      <c r="AL121" s="780"/>
      <c r="AM121" s="780"/>
      <c r="AN121" s="780"/>
      <c r="AO121" s="781"/>
      <c r="AP121" s="824">
        <v>0.4</v>
      </c>
      <c r="AQ121" s="825"/>
      <c r="AR121" s="825"/>
      <c r="AS121" s="825"/>
      <c r="AT121" s="826"/>
      <c r="AU121" s="883"/>
      <c r="AV121" s="884"/>
      <c r="AW121" s="884"/>
      <c r="AX121" s="884"/>
      <c r="AY121" s="885"/>
      <c r="AZ121" s="815" t="s">
        <v>492</v>
      </c>
      <c r="BA121" s="752"/>
      <c r="BB121" s="752"/>
      <c r="BC121" s="752"/>
      <c r="BD121" s="752"/>
      <c r="BE121" s="752"/>
      <c r="BF121" s="752"/>
      <c r="BG121" s="752"/>
      <c r="BH121" s="752"/>
      <c r="BI121" s="752"/>
      <c r="BJ121" s="752"/>
      <c r="BK121" s="752"/>
      <c r="BL121" s="752"/>
      <c r="BM121" s="752"/>
      <c r="BN121" s="752"/>
      <c r="BO121" s="752"/>
      <c r="BP121" s="753"/>
      <c r="BQ121" s="816">
        <v>7313</v>
      </c>
      <c r="BR121" s="817"/>
      <c r="BS121" s="817"/>
      <c r="BT121" s="817"/>
      <c r="BU121" s="817"/>
      <c r="BV121" s="817">
        <v>7313</v>
      </c>
      <c r="BW121" s="817"/>
      <c r="BX121" s="817"/>
      <c r="BY121" s="817"/>
      <c r="BZ121" s="817"/>
      <c r="CA121" s="817">
        <v>7313</v>
      </c>
      <c r="CB121" s="817"/>
      <c r="CC121" s="817"/>
      <c r="CD121" s="817"/>
      <c r="CE121" s="817"/>
      <c r="CF121" s="875">
        <v>0.2</v>
      </c>
      <c r="CG121" s="876"/>
      <c r="CH121" s="876"/>
      <c r="CI121" s="876"/>
      <c r="CJ121" s="876"/>
      <c r="CK121" s="869"/>
      <c r="CL121" s="855"/>
      <c r="CM121" s="855"/>
      <c r="CN121" s="855"/>
      <c r="CO121" s="856"/>
      <c r="CP121" s="835" t="s">
        <v>493</v>
      </c>
      <c r="CQ121" s="836"/>
      <c r="CR121" s="836"/>
      <c r="CS121" s="836"/>
      <c r="CT121" s="836"/>
      <c r="CU121" s="836"/>
      <c r="CV121" s="836"/>
      <c r="CW121" s="836"/>
      <c r="CX121" s="836"/>
      <c r="CY121" s="836"/>
      <c r="CZ121" s="836"/>
      <c r="DA121" s="836"/>
      <c r="DB121" s="836"/>
      <c r="DC121" s="836"/>
      <c r="DD121" s="836"/>
      <c r="DE121" s="836"/>
      <c r="DF121" s="837"/>
      <c r="DG121" s="816">
        <v>132722</v>
      </c>
      <c r="DH121" s="817"/>
      <c r="DI121" s="817"/>
      <c r="DJ121" s="817"/>
      <c r="DK121" s="817"/>
      <c r="DL121" s="817">
        <v>238272</v>
      </c>
      <c r="DM121" s="817"/>
      <c r="DN121" s="817"/>
      <c r="DO121" s="817"/>
      <c r="DP121" s="817"/>
      <c r="DQ121" s="817">
        <v>283214</v>
      </c>
      <c r="DR121" s="817"/>
      <c r="DS121" s="817"/>
      <c r="DT121" s="817"/>
      <c r="DU121" s="817"/>
      <c r="DV121" s="794">
        <v>6.1</v>
      </c>
      <c r="DW121" s="794"/>
      <c r="DX121" s="794"/>
      <c r="DY121" s="794"/>
      <c r="DZ121" s="795"/>
    </row>
    <row r="122" spans="1:130" s="230" customFormat="1" ht="26.25" customHeight="1" x14ac:dyDescent="0.15">
      <c r="A122" s="820"/>
      <c r="B122" s="821"/>
      <c r="C122" s="815" t="s">
        <v>471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494</v>
      </c>
      <c r="AB122" s="780"/>
      <c r="AC122" s="780"/>
      <c r="AD122" s="780"/>
      <c r="AE122" s="781"/>
      <c r="AF122" s="782" t="s">
        <v>463</v>
      </c>
      <c r="AG122" s="780"/>
      <c r="AH122" s="780"/>
      <c r="AI122" s="780"/>
      <c r="AJ122" s="781"/>
      <c r="AK122" s="782" t="s">
        <v>457</v>
      </c>
      <c r="AL122" s="780"/>
      <c r="AM122" s="780"/>
      <c r="AN122" s="780"/>
      <c r="AO122" s="781"/>
      <c r="AP122" s="824" t="s">
        <v>484</v>
      </c>
      <c r="AQ122" s="825"/>
      <c r="AR122" s="825"/>
      <c r="AS122" s="825"/>
      <c r="AT122" s="826"/>
      <c r="AU122" s="883"/>
      <c r="AV122" s="884"/>
      <c r="AW122" s="884"/>
      <c r="AX122" s="884"/>
      <c r="AY122" s="885"/>
      <c r="AZ122" s="838" t="s">
        <v>495</v>
      </c>
      <c r="BA122" s="839"/>
      <c r="BB122" s="839"/>
      <c r="BC122" s="839"/>
      <c r="BD122" s="839"/>
      <c r="BE122" s="839"/>
      <c r="BF122" s="839"/>
      <c r="BG122" s="839"/>
      <c r="BH122" s="839"/>
      <c r="BI122" s="839"/>
      <c r="BJ122" s="839"/>
      <c r="BK122" s="839"/>
      <c r="BL122" s="839"/>
      <c r="BM122" s="839"/>
      <c r="BN122" s="839"/>
      <c r="BO122" s="839"/>
      <c r="BP122" s="840"/>
      <c r="BQ122" s="879">
        <v>4739048</v>
      </c>
      <c r="BR122" s="845"/>
      <c r="BS122" s="845"/>
      <c r="BT122" s="845"/>
      <c r="BU122" s="845"/>
      <c r="BV122" s="845">
        <v>4424310</v>
      </c>
      <c r="BW122" s="845"/>
      <c r="BX122" s="845"/>
      <c r="BY122" s="845"/>
      <c r="BZ122" s="845"/>
      <c r="CA122" s="845">
        <v>4216476</v>
      </c>
      <c r="CB122" s="845"/>
      <c r="CC122" s="845"/>
      <c r="CD122" s="845"/>
      <c r="CE122" s="845"/>
      <c r="CF122" s="846">
        <v>90.3</v>
      </c>
      <c r="CG122" s="847"/>
      <c r="CH122" s="847"/>
      <c r="CI122" s="847"/>
      <c r="CJ122" s="847"/>
      <c r="CK122" s="869"/>
      <c r="CL122" s="855"/>
      <c r="CM122" s="855"/>
      <c r="CN122" s="855"/>
      <c r="CO122" s="856"/>
      <c r="CP122" s="835" t="s">
        <v>496</v>
      </c>
      <c r="CQ122" s="836"/>
      <c r="CR122" s="836"/>
      <c r="CS122" s="836"/>
      <c r="CT122" s="836"/>
      <c r="CU122" s="836"/>
      <c r="CV122" s="836"/>
      <c r="CW122" s="836"/>
      <c r="CX122" s="836"/>
      <c r="CY122" s="836"/>
      <c r="CZ122" s="836"/>
      <c r="DA122" s="836"/>
      <c r="DB122" s="836"/>
      <c r="DC122" s="836"/>
      <c r="DD122" s="836"/>
      <c r="DE122" s="836"/>
      <c r="DF122" s="837"/>
      <c r="DG122" s="816">
        <v>59967</v>
      </c>
      <c r="DH122" s="817"/>
      <c r="DI122" s="817"/>
      <c r="DJ122" s="817"/>
      <c r="DK122" s="817"/>
      <c r="DL122" s="817">
        <v>40515</v>
      </c>
      <c r="DM122" s="817"/>
      <c r="DN122" s="817"/>
      <c r="DO122" s="817"/>
      <c r="DP122" s="817"/>
      <c r="DQ122" s="817">
        <v>22209</v>
      </c>
      <c r="DR122" s="817"/>
      <c r="DS122" s="817"/>
      <c r="DT122" s="817"/>
      <c r="DU122" s="817"/>
      <c r="DV122" s="794">
        <v>0.5</v>
      </c>
      <c r="DW122" s="794"/>
      <c r="DX122" s="794"/>
      <c r="DY122" s="794"/>
      <c r="DZ122" s="795"/>
    </row>
    <row r="123" spans="1:130" s="230" customFormat="1" ht="26.25" customHeight="1" x14ac:dyDescent="0.15">
      <c r="A123" s="820"/>
      <c r="B123" s="821"/>
      <c r="C123" s="815" t="s">
        <v>477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462</v>
      </c>
      <c r="AB123" s="780"/>
      <c r="AC123" s="780"/>
      <c r="AD123" s="780"/>
      <c r="AE123" s="781"/>
      <c r="AF123" s="782" t="s">
        <v>457</v>
      </c>
      <c r="AG123" s="780"/>
      <c r="AH123" s="780"/>
      <c r="AI123" s="780"/>
      <c r="AJ123" s="781"/>
      <c r="AK123" s="782" t="s">
        <v>458</v>
      </c>
      <c r="AL123" s="780"/>
      <c r="AM123" s="780"/>
      <c r="AN123" s="780"/>
      <c r="AO123" s="781"/>
      <c r="AP123" s="824" t="s">
        <v>457</v>
      </c>
      <c r="AQ123" s="825"/>
      <c r="AR123" s="825"/>
      <c r="AS123" s="825"/>
      <c r="AT123" s="826"/>
      <c r="AU123" s="886"/>
      <c r="AV123" s="887"/>
      <c r="AW123" s="887"/>
      <c r="AX123" s="887"/>
      <c r="AY123" s="887"/>
      <c r="AZ123" s="251" t="s">
        <v>193</v>
      </c>
      <c r="BA123" s="251"/>
      <c r="BB123" s="251"/>
      <c r="BC123" s="251"/>
      <c r="BD123" s="251"/>
      <c r="BE123" s="251"/>
      <c r="BF123" s="251"/>
      <c r="BG123" s="251"/>
      <c r="BH123" s="251"/>
      <c r="BI123" s="251"/>
      <c r="BJ123" s="251"/>
      <c r="BK123" s="251"/>
      <c r="BL123" s="251"/>
      <c r="BM123" s="251"/>
      <c r="BN123" s="251"/>
      <c r="BO123" s="877" t="s">
        <v>497</v>
      </c>
      <c r="BP123" s="878"/>
      <c r="BQ123" s="832">
        <v>27556620</v>
      </c>
      <c r="BR123" s="833"/>
      <c r="BS123" s="833"/>
      <c r="BT123" s="833"/>
      <c r="BU123" s="833"/>
      <c r="BV123" s="833">
        <v>33998148</v>
      </c>
      <c r="BW123" s="833"/>
      <c r="BX123" s="833"/>
      <c r="BY123" s="833"/>
      <c r="BZ123" s="833"/>
      <c r="CA123" s="833">
        <v>34652414</v>
      </c>
      <c r="CB123" s="833"/>
      <c r="CC123" s="833"/>
      <c r="CD123" s="833"/>
      <c r="CE123" s="833"/>
      <c r="CF123" s="748"/>
      <c r="CG123" s="749"/>
      <c r="CH123" s="749"/>
      <c r="CI123" s="749"/>
      <c r="CJ123" s="834"/>
      <c r="CK123" s="869"/>
      <c r="CL123" s="855"/>
      <c r="CM123" s="855"/>
      <c r="CN123" s="855"/>
      <c r="CO123" s="856"/>
      <c r="CP123" s="835" t="s">
        <v>498</v>
      </c>
      <c r="CQ123" s="836"/>
      <c r="CR123" s="836"/>
      <c r="CS123" s="836"/>
      <c r="CT123" s="836"/>
      <c r="CU123" s="836"/>
      <c r="CV123" s="836"/>
      <c r="CW123" s="836"/>
      <c r="CX123" s="836"/>
      <c r="CY123" s="836"/>
      <c r="CZ123" s="836"/>
      <c r="DA123" s="836"/>
      <c r="DB123" s="836"/>
      <c r="DC123" s="836"/>
      <c r="DD123" s="836"/>
      <c r="DE123" s="836"/>
      <c r="DF123" s="837"/>
      <c r="DG123" s="779" t="s">
        <v>400</v>
      </c>
      <c r="DH123" s="780"/>
      <c r="DI123" s="780"/>
      <c r="DJ123" s="780"/>
      <c r="DK123" s="781"/>
      <c r="DL123" s="782" t="s">
        <v>480</v>
      </c>
      <c r="DM123" s="780"/>
      <c r="DN123" s="780"/>
      <c r="DO123" s="780"/>
      <c r="DP123" s="781"/>
      <c r="DQ123" s="782" t="s">
        <v>400</v>
      </c>
      <c r="DR123" s="780"/>
      <c r="DS123" s="780"/>
      <c r="DT123" s="780"/>
      <c r="DU123" s="781"/>
      <c r="DV123" s="824" t="s">
        <v>463</v>
      </c>
      <c r="DW123" s="825"/>
      <c r="DX123" s="825"/>
      <c r="DY123" s="825"/>
      <c r="DZ123" s="826"/>
    </row>
    <row r="124" spans="1:130" s="230" customFormat="1" ht="26.25" customHeight="1" thickBot="1" x14ac:dyDescent="0.2">
      <c r="A124" s="820"/>
      <c r="B124" s="821"/>
      <c r="C124" s="815" t="s">
        <v>481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494</v>
      </c>
      <c r="AB124" s="780"/>
      <c r="AC124" s="780"/>
      <c r="AD124" s="780"/>
      <c r="AE124" s="781"/>
      <c r="AF124" s="782" t="s">
        <v>462</v>
      </c>
      <c r="AG124" s="780"/>
      <c r="AH124" s="780"/>
      <c r="AI124" s="780"/>
      <c r="AJ124" s="781"/>
      <c r="AK124" s="782" t="s">
        <v>457</v>
      </c>
      <c r="AL124" s="780"/>
      <c r="AM124" s="780"/>
      <c r="AN124" s="780"/>
      <c r="AO124" s="781"/>
      <c r="AP124" s="824" t="s">
        <v>494</v>
      </c>
      <c r="AQ124" s="825"/>
      <c r="AR124" s="825"/>
      <c r="AS124" s="825"/>
      <c r="AT124" s="826"/>
      <c r="AU124" s="827" t="s">
        <v>499</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457</v>
      </c>
      <c r="BR124" s="831"/>
      <c r="BS124" s="831"/>
      <c r="BT124" s="831"/>
      <c r="BU124" s="831"/>
      <c r="BV124" s="831" t="s">
        <v>400</v>
      </c>
      <c r="BW124" s="831"/>
      <c r="BX124" s="831"/>
      <c r="BY124" s="831"/>
      <c r="BZ124" s="831"/>
      <c r="CA124" s="831" t="s">
        <v>462</v>
      </c>
      <c r="CB124" s="831"/>
      <c r="CC124" s="831"/>
      <c r="CD124" s="831"/>
      <c r="CE124" s="831"/>
      <c r="CF124" s="726"/>
      <c r="CG124" s="727"/>
      <c r="CH124" s="727"/>
      <c r="CI124" s="727"/>
      <c r="CJ124" s="862"/>
      <c r="CK124" s="870"/>
      <c r="CL124" s="870"/>
      <c r="CM124" s="870"/>
      <c r="CN124" s="870"/>
      <c r="CO124" s="871"/>
      <c r="CP124" s="835" t="s">
        <v>500</v>
      </c>
      <c r="CQ124" s="836"/>
      <c r="CR124" s="836"/>
      <c r="CS124" s="836"/>
      <c r="CT124" s="836"/>
      <c r="CU124" s="836"/>
      <c r="CV124" s="836"/>
      <c r="CW124" s="836"/>
      <c r="CX124" s="836"/>
      <c r="CY124" s="836"/>
      <c r="CZ124" s="836"/>
      <c r="DA124" s="836"/>
      <c r="DB124" s="836"/>
      <c r="DC124" s="836"/>
      <c r="DD124" s="836"/>
      <c r="DE124" s="836"/>
      <c r="DF124" s="837"/>
      <c r="DG124" s="763" t="s">
        <v>467</v>
      </c>
      <c r="DH124" s="764"/>
      <c r="DI124" s="764"/>
      <c r="DJ124" s="764"/>
      <c r="DK124" s="765"/>
      <c r="DL124" s="766" t="s">
        <v>484</v>
      </c>
      <c r="DM124" s="764"/>
      <c r="DN124" s="764"/>
      <c r="DO124" s="764"/>
      <c r="DP124" s="765"/>
      <c r="DQ124" s="766" t="s">
        <v>462</v>
      </c>
      <c r="DR124" s="764"/>
      <c r="DS124" s="764"/>
      <c r="DT124" s="764"/>
      <c r="DU124" s="765"/>
      <c r="DV124" s="848" t="s">
        <v>457</v>
      </c>
      <c r="DW124" s="849"/>
      <c r="DX124" s="849"/>
      <c r="DY124" s="849"/>
      <c r="DZ124" s="850"/>
    </row>
    <row r="125" spans="1:130" s="230" customFormat="1" ht="26.25" customHeight="1" x14ac:dyDescent="0.15">
      <c r="A125" s="820"/>
      <c r="B125" s="821"/>
      <c r="C125" s="815" t="s">
        <v>483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457</v>
      </c>
      <c r="AB125" s="780"/>
      <c r="AC125" s="780"/>
      <c r="AD125" s="780"/>
      <c r="AE125" s="781"/>
      <c r="AF125" s="782" t="s">
        <v>480</v>
      </c>
      <c r="AG125" s="780"/>
      <c r="AH125" s="780"/>
      <c r="AI125" s="780"/>
      <c r="AJ125" s="781"/>
      <c r="AK125" s="782" t="s">
        <v>484</v>
      </c>
      <c r="AL125" s="780"/>
      <c r="AM125" s="780"/>
      <c r="AN125" s="780"/>
      <c r="AO125" s="781"/>
      <c r="AP125" s="824" t="s">
        <v>462</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501</v>
      </c>
      <c r="CL125" s="852"/>
      <c r="CM125" s="852"/>
      <c r="CN125" s="852"/>
      <c r="CO125" s="853"/>
      <c r="CP125" s="860" t="s">
        <v>502</v>
      </c>
      <c r="CQ125" s="808"/>
      <c r="CR125" s="808"/>
      <c r="CS125" s="808"/>
      <c r="CT125" s="808"/>
      <c r="CU125" s="808"/>
      <c r="CV125" s="808"/>
      <c r="CW125" s="808"/>
      <c r="CX125" s="808"/>
      <c r="CY125" s="808"/>
      <c r="CZ125" s="808"/>
      <c r="DA125" s="808"/>
      <c r="DB125" s="808"/>
      <c r="DC125" s="808"/>
      <c r="DD125" s="808"/>
      <c r="DE125" s="808"/>
      <c r="DF125" s="809"/>
      <c r="DG125" s="861" t="s">
        <v>462</v>
      </c>
      <c r="DH125" s="842"/>
      <c r="DI125" s="842"/>
      <c r="DJ125" s="842"/>
      <c r="DK125" s="842"/>
      <c r="DL125" s="842" t="s">
        <v>494</v>
      </c>
      <c r="DM125" s="842"/>
      <c r="DN125" s="842"/>
      <c r="DO125" s="842"/>
      <c r="DP125" s="842"/>
      <c r="DQ125" s="842" t="s">
        <v>400</v>
      </c>
      <c r="DR125" s="842"/>
      <c r="DS125" s="842"/>
      <c r="DT125" s="842"/>
      <c r="DU125" s="842"/>
      <c r="DV125" s="843" t="s">
        <v>400</v>
      </c>
      <c r="DW125" s="843"/>
      <c r="DX125" s="843"/>
      <c r="DY125" s="843"/>
      <c r="DZ125" s="844"/>
    </row>
    <row r="126" spans="1:130" s="230" customFormat="1" ht="26.25" customHeight="1" thickBot="1" x14ac:dyDescent="0.2">
      <c r="A126" s="820"/>
      <c r="B126" s="821"/>
      <c r="C126" s="815" t="s">
        <v>486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494</v>
      </c>
      <c r="AB126" s="780"/>
      <c r="AC126" s="780"/>
      <c r="AD126" s="780"/>
      <c r="AE126" s="781"/>
      <c r="AF126" s="782" t="s">
        <v>457</v>
      </c>
      <c r="AG126" s="780"/>
      <c r="AH126" s="780"/>
      <c r="AI126" s="780"/>
      <c r="AJ126" s="781"/>
      <c r="AK126" s="782" t="s">
        <v>462</v>
      </c>
      <c r="AL126" s="780"/>
      <c r="AM126" s="780"/>
      <c r="AN126" s="780"/>
      <c r="AO126" s="781"/>
      <c r="AP126" s="824" t="s">
        <v>462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503</v>
      </c>
      <c r="CQ126" s="752"/>
      <c r="CR126" s="752"/>
      <c r="CS126" s="752"/>
      <c r="CT126" s="752"/>
      <c r="CU126" s="752"/>
      <c r="CV126" s="752"/>
      <c r="CW126" s="752"/>
      <c r="CX126" s="752"/>
      <c r="CY126" s="752"/>
      <c r="CZ126" s="752"/>
      <c r="DA126" s="752"/>
      <c r="DB126" s="752"/>
      <c r="DC126" s="752"/>
      <c r="DD126" s="752"/>
      <c r="DE126" s="752"/>
      <c r="DF126" s="753"/>
      <c r="DG126" s="816" t="s">
        <v>462</v>
      </c>
      <c r="DH126" s="817"/>
      <c r="DI126" s="817"/>
      <c r="DJ126" s="817"/>
      <c r="DK126" s="817"/>
      <c r="DL126" s="817" t="s">
        <v>462</v>
      </c>
      <c r="DM126" s="817"/>
      <c r="DN126" s="817"/>
      <c r="DO126" s="817"/>
      <c r="DP126" s="817"/>
      <c r="DQ126" s="817" t="s">
        <v>400</v>
      </c>
      <c r="DR126" s="817"/>
      <c r="DS126" s="817"/>
      <c r="DT126" s="817"/>
      <c r="DU126" s="817"/>
      <c r="DV126" s="794" t="s">
        <v>462</v>
      </c>
      <c r="DW126" s="794"/>
      <c r="DX126" s="794"/>
      <c r="DY126" s="794"/>
      <c r="DZ126" s="795"/>
    </row>
    <row r="127" spans="1:130" s="230" customFormat="1" ht="26.25" customHeight="1" x14ac:dyDescent="0.15">
      <c r="A127" s="822"/>
      <c r="B127" s="823"/>
      <c r="C127" s="838" t="s">
        <v>504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457</v>
      </c>
      <c r="AB127" s="780"/>
      <c r="AC127" s="780"/>
      <c r="AD127" s="780"/>
      <c r="AE127" s="781"/>
      <c r="AF127" s="782" t="s">
        <v>462</v>
      </c>
      <c r="AG127" s="780"/>
      <c r="AH127" s="780"/>
      <c r="AI127" s="780"/>
      <c r="AJ127" s="781"/>
      <c r="AK127" s="782" t="s">
        <v>480</v>
      </c>
      <c r="AL127" s="780"/>
      <c r="AM127" s="780"/>
      <c r="AN127" s="780"/>
      <c r="AO127" s="781"/>
      <c r="AP127" s="824" t="s">
        <v>494</v>
      </c>
      <c r="AQ127" s="825"/>
      <c r="AR127" s="825"/>
      <c r="AS127" s="825"/>
      <c r="AT127" s="826"/>
      <c r="AU127" s="232"/>
      <c r="AV127" s="232"/>
      <c r="AW127" s="232"/>
      <c r="AX127" s="841" t="s">
        <v>505</v>
      </c>
      <c r="AY127" s="812"/>
      <c r="AZ127" s="812"/>
      <c r="BA127" s="812"/>
      <c r="BB127" s="812"/>
      <c r="BC127" s="812"/>
      <c r="BD127" s="812"/>
      <c r="BE127" s="813"/>
      <c r="BF127" s="811" t="s">
        <v>506</v>
      </c>
      <c r="BG127" s="812"/>
      <c r="BH127" s="812"/>
      <c r="BI127" s="812"/>
      <c r="BJ127" s="812"/>
      <c r="BK127" s="812"/>
      <c r="BL127" s="813"/>
      <c r="BM127" s="811" t="s">
        <v>507</v>
      </c>
      <c r="BN127" s="812"/>
      <c r="BO127" s="812"/>
      <c r="BP127" s="812"/>
      <c r="BQ127" s="812"/>
      <c r="BR127" s="812"/>
      <c r="BS127" s="813"/>
      <c r="BT127" s="811" t="s">
        <v>508</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509</v>
      </c>
      <c r="CQ127" s="752"/>
      <c r="CR127" s="752"/>
      <c r="CS127" s="752"/>
      <c r="CT127" s="752"/>
      <c r="CU127" s="752"/>
      <c r="CV127" s="752"/>
      <c r="CW127" s="752"/>
      <c r="CX127" s="752"/>
      <c r="CY127" s="752"/>
      <c r="CZ127" s="752"/>
      <c r="DA127" s="752"/>
      <c r="DB127" s="752"/>
      <c r="DC127" s="752"/>
      <c r="DD127" s="752"/>
      <c r="DE127" s="752"/>
      <c r="DF127" s="753"/>
      <c r="DG127" s="816" t="s">
        <v>462</v>
      </c>
      <c r="DH127" s="817"/>
      <c r="DI127" s="817"/>
      <c r="DJ127" s="817"/>
      <c r="DK127" s="817"/>
      <c r="DL127" s="817" t="s">
        <v>400</v>
      </c>
      <c r="DM127" s="817"/>
      <c r="DN127" s="817"/>
      <c r="DO127" s="817"/>
      <c r="DP127" s="817"/>
      <c r="DQ127" s="817" t="s">
        <v>462</v>
      </c>
      <c r="DR127" s="817"/>
      <c r="DS127" s="817"/>
      <c r="DT127" s="817"/>
      <c r="DU127" s="817"/>
      <c r="DV127" s="794" t="s">
        <v>459</v>
      </c>
      <c r="DW127" s="794"/>
      <c r="DX127" s="794"/>
      <c r="DY127" s="794"/>
      <c r="DZ127" s="795"/>
    </row>
    <row r="128" spans="1:130" s="230" customFormat="1" ht="26.25" customHeight="1" thickBot="1" x14ac:dyDescent="0.2">
      <c r="A128" s="796" t="s">
        <v>510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511</v>
      </c>
      <c r="X128" s="798"/>
      <c r="Y128" s="798"/>
      <c r="Z128" s="799"/>
      <c r="AA128" s="800" t="s">
        <v>463</v>
      </c>
      <c r="AB128" s="801"/>
      <c r="AC128" s="801"/>
      <c r="AD128" s="801"/>
      <c r="AE128" s="802"/>
      <c r="AF128" s="803" t="s">
        <v>494</v>
      </c>
      <c r="AG128" s="801"/>
      <c r="AH128" s="801"/>
      <c r="AI128" s="801"/>
      <c r="AJ128" s="802"/>
      <c r="AK128" s="803" t="s">
        <v>484</v>
      </c>
      <c r="AL128" s="801"/>
      <c r="AM128" s="801"/>
      <c r="AN128" s="801"/>
      <c r="AO128" s="802"/>
      <c r="AP128" s="804"/>
      <c r="AQ128" s="805"/>
      <c r="AR128" s="805"/>
      <c r="AS128" s="805"/>
      <c r="AT128" s="806"/>
      <c r="AU128" s="232"/>
      <c r="AV128" s="232"/>
      <c r="AW128" s="232"/>
      <c r="AX128" s="807" t="s">
        <v>512</v>
      </c>
      <c r="AY128" s="808"/>
      <c r="AZ128" s="808"/>
      <c r="BA128" s="808"/>
      <c r="BB128" s="808"/>
      <c r="BC128" s="808"/>
      <c r="BD128" s="808"/>
      <c r="BE128" s="809"/>
      <c r="BF128" s="786" t="s">
        <v>400</v>
      </c>
      <c r="BG128" s="787"/>
      <c r="BH128" s="787"/>
      <c r="BI128" s="787"/>
      <c r="BJ128" s="787"/>
      <c r="BK128" s="787"/>
      <c r="BL128" s="810"/>
      <c r="BM128" s="786">
        <v>14.9</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513</v>
      </c>
      <c r="CQ128" s="730"/>
      <c r="CR128" s="730"/>
      <c r="CS128" s="730"/>
      <c r="CT128" s="730"/>
      <c r="CU128" s="730"/>
      <c r="CV128" s="730"/>
      <c r="CW128" s="730"/>
      <c r="CX128" s="730"/>
      <c r="CY128" s="730"/>
      <c r="CZ128" s="730"/>
      <c r="DA128" s="730"/>
      <c r="DB128" s="730"/>
      <c r="DC128" s="730"/>
      <c r="DD128" s="730"/>
      <c r="DE128" s="730"/>
      <c r="DF128" s="731"/>
      <c r="DG128" s="790" t="s">
        <v>400</v>
      </c>
      <c r="DH128" s="791"/>
      <c r="DI128" s="791"/>
      <c r="DJ128" s="791"/>
      <c r="DK128" s="791"/>
      <c r="DL128" s="791" t="s">
        <v>484</v>
      </c>
      <c r="DM128" s="791"/>
      <c r="DN128" s="791"/>
      <c r="DO128" s="791"/>
      <c r="DP128" s="791"/>
      <c r="DQ128" s="791" t="s">
        <v>400</v>
      </c>
      <c r="DR128" s="791"/>
      <c r="DS128" s="791"/>
      <c r="DT128" s="791"/>
      <c r="DU128" s="791"/>
      <c r="DV128" s="792" t="s">
        <v>400</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514</v>
      </c>
      <c r="X129" s="777"/>
      <c r="Y129" s="777"/>
      <c r="Z129" s="778"/>
      <c r="AA129" s="779">
        <v>4967445</v>
      </c>
      <c r="AB129" s="780"/>
      <c r="AC129" s="780"/>
      <c r="AD129" s="780"/>
      <c r="AE129" s="781"/>
      <c r="AF129" s="782">
        <v>5475207</v>
      </c>
      <c r="AG129" s="780"/>
      <c r="AH129" s="780"/>
      <c r="AI129" s="780"/>
      <c r="AJ129" s="781"/>
      <c r="AK129" s="782">
        <v>5159046</v>
      </c>
      <c r="AL129" s="780"/>
      <c r="AM129" s="780"/>
      <c r="AN129" s="780"/>
      <c r="AO129" s="781"/>
      <c r="AP129" s="783"/>
      <c r="AQ129" s="784"/>
      <c r="AR129" s="784"/>
      <c r="AS129" s="784"/>
      <c r="AT129" s="785"/>
      <c r="AU129" s="233"/>
      <c r="AV129" s="233"/>
      <c r="AW129" s="233"/>
      <c r="AX129" s="751" t="s">
        <v>515</v>
      </c>
      <c r="AY129" s="752"/>
      <c r="AZ129" s="752"/>
      <c r="BA129" s="752"/>
      <c r="BB129" s="752"/>
      <c r="BC129" s="752"/>
      <c r="BD129" s="752"/>
      <c r="BE129" s="753"/>
      <c r="BF129" s="770" t="s">
        <v>400</v>
      </c>
      <c r="BG129" s="771"/>
      <c r="BH129" s="771"/>
      <c r="BI129" s="771"/>
      <c r="BJ129" s="771"/>
      <c r="BK129" s="771"/>
      <c r="BL129" s="772"/>
      <c r="BM129" s="770">
        <v>19.899999999999999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516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517</v>
      </c>
      <c r="X130" s="777"/>
      <c r="Y130" s="777"/>
      <c r="Z130" s="778"/>
      <c r="AA130" s="779">
        <v>528037</v>
      </c>
      <c r="AB130" s="780"/>
      <c r="AC130" s="780"/>
      <c r="AD130" s="780"/>
      <c r="AE130" s="781"/>
      <c r="AF130" s="782">
        <v>509397</v>
      </c>
      <c r="AG130" s="780"/>
      <c r="AH130" s="780"/>
      <c r="AI130" s="780"/>
      <c r="AJ130" s="781"/>
      <c r="AK130" s="782">
        <v>487233</v>
      </c>
      <c r="AL130" s="780"/>
      <c r="AM130" s="780"/>
      <c r="AN130" s="780"/>
      <c r="AO130" s="781"/>
      <c r="AP130" s="783"/>
      <c r="AQ130" s="784"/>
      <c r="AR130" s="784"/>
      <c r="AS130" s="784"/>
      <c r="AT130" s="785"/>
      <c r="AU130" s="233"/>
      <c r="AV130" s="233"/>
      <c r="AW130" s="233"/>
      <c r="AX130" s="751" t="s">
        <v>518</v>
      </c>
      <c r="AY130" s="752"/>
      <c r="AZ130" s="752"/>
      <c r="BA130" s="752"/>
      <c r="BB130" s="752"/>
      <c r="BC130" s="752"/>
      <c r="BD130" s="752"/>
      <c r="BE130" s="753"/>
      <c r="BF130" s="754">
        <v>2.8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519</v>
      </c>
      <c r="X131" s="761"/>
      <c r="Y131" s="761"/>
      <c r="Z131" s="762"/>
      <c r="AA131" s="763">
        <v>4439408</v>
      </c>
      <c r="AB131" s="764"/>
      <c r="AC131" s="764"/>
      <c r="AD131" s="764"/>
      <c r="AE131" s="765"/>
      <c r="AF131" s="766">
        <v>4965810</v>
      </c>
      <c r="AG131" s="764"/>
      <c r="AH131" s="764"/>
      <c r="AI131" s="764"/>
      <c r="AJ131" s="765"/>
      <c r="AK131" s="766">
        <v>4671813</v>
      </c>
      <c r="AL131" s="764"/>
      <c r="AM131" s="764"/>
      <c r="AN131" s="764"/>
      <c r="AO131" s="765"/>
      <c r="AP131" s="767"/>
      <c r="AQ131" s="768"/>
      <c r="AR131" s="768"/>
      <c r="AS131" s="768"/>
      <c r="AT131" s="769"/>
      <c r="AU131" s="233"/>
      <c r="AV131" s="233"/>
      <c r="AW131" s="233"/>
      <c r="AX131" s="729" t="s">
        <v>520</v>
      </c>
      <c r="AY131" s="730"/>
      <c r="AZ131" s="730"/>
      <c r="BA131" s="730"/>
      <c r="BB131" s="730"/>
      <c r="BC131" s="730"/>
      <c r="BD131" s="730"/>
      <c r="BE131" s="731"/>
      <c r="BF131" s="732" t="s">
        <v>459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521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522</v>
      </c>
      <c r="W132" s="742"/>
      <c r="X132" s="742"/>
      <c r="Y132" s="742"/>
      <c r="Z132" s="743"/>
      <c r="AA132" s="744">
        <v>3.9955102120000001</v>
      </c>
      <c r="AB132" s="745"/>
      <c r="AC132" s="745"/>
      <c r="AD132" s="745"/>
      <c r="AE132" s="746"/>
      <c r="AF132" s="747">
        <v>3.0230314890000001</v>
      </c>
      <c r="AG132" s="745"/>
      <c r="AH132" s="745"/>
      <c r="AI132" s="745"/>
      <c r="AJ132" s="746"/>
      <c r="AK132" s="747">
        <v>1.625493144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523</v>
      </c>
      <c r="W133" s="721"/>
      <c r="X133" s="721"/>
      <c r="Y133" s="721"/>
      <c r="Z133" s="722"/>
      <c r="AA133" s="723">
        <v>5.5</v>
      </c>
      <c r="AB133" s="724"/>
      <c r="AC133" s="724"/>
      <c r="AD133" s="724"/>
      <c r="AE133" s="725"/>
      <c r="AF133" s="723">
        <v>4.2</v>
      </c>
      <c r="AG133" s="724"/>
      <c r="AH133" s="724"/>
      <c r="AI133" s="724"/>
      <c r="AJ133" s="725"/>
      <c r="AK133" s="723">
        <v>2.8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my/5PL821rR+2aGYMDMLNi9eVKAOZBxlJgW8fHSE3fTzjosezZ32nXlFarXVNiMF6FpUDZoSex1UxszfSsyyNA==" saltValue="wRjRrUfwvj78OK7t3pprr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7487A-2347-4AB6-923C-9DF1ECC38D12}">
  <sheetPr>
    <pageSetUpPr fitToPage="1"/>
  </sheetPr>
  <dimension ref="A1:DQ105"/>
  <sheetViews>
    <sheetView showGridLines="0" view="pageBreakPreview" zoomScale="80" zoomScaleNormal="85" zoomScaleSheetLayoutView="80" workbookViewId="0">
      <selection activeCell="AL72" sqref="AL72"/>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524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1FSSOmJ6xw9OJsMDdlYEWD7z7ZgSynFrCyjmhQNabOG4HF1+Wxhi7aDJspEhIKGx5mVhOv1WK/xwZ1VGOL5Ivg==" saltValue="C20oF6gVf2+iZYKnfGhZa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election activeCell="AR2" sqref="AR2"/>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421R6sWx5k3pN9PlBGdCnrRteeL9kvOR+a3f0hnTiiPOuuFlc4gT4S2mA3VKLm5GMNX+rj0Lc1uqyzOd4UIQQ==" saltValue="9jjrKBtSdvw3jriDs5NGh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election activeCell="AP61" sqref="AP61"/>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527</v>
      </c>
      <c r="AP7" s="272"/>
      <c r="AQ7" s="273" t="s">
        <v>528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529</v>
      </c>
      <c r="AQ8" s="279" t="s">
        <v>530</v>
      </c>
      <c r="AR8" s="280" t="s">
        <v>531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532</v>
      </c>
      <c r="AL9" s="1131"/>
      <c r="AM9" s="1131"/>
      <c r="AN9" s="1132"/>
      <c r="AO9" s="281">
        <v>1660901</v>
      </c>
      <c r="AP9" s="281">
        <v>106536</v>
      </c>
      <c r="AQ9" s="282">
        <v>202156</v>
      </c>
      <c r="AR9" s="283">
        <v>-47.3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533</v>
      </c>
      <c r="AL10" s="1131"/>
      <c r="AM10" s="1131"/>
      <c r="AN10" s="1132"/>
      <c r="AO10" s="284">
        <v>244273</v>
      </c>
      <c r="AP10" s="284">
        <v>15669</v>
      </c>
      <c r="AQ10" s="285">
        <v>28749</v>
      </c>
      <c r="AR10" s="286">
        <v>-45.5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534</v>
      </c>
      <c r="AL11" s="1131"/>
      <c r="AM11" s="1131"/>
      <c r="AN11" s="1132"/>
      <c r="AO11" s="284" t="s">
        <v>535</v>
      </c>
      <c r="AP11" s="284" t="s">
        <v>535</v>
      </c>
      <c r="AQ11" s="285">
        <v>267</v>
      </c>
      <c r="AR11" s="286" t="s">
        <v>535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536</v>
      </c>
      <c r="AL12" s="1131"/>
      <c r="AM12" s="1131"/>
      <c r="AN12" s="1132"/>
      <c r="AO12" s="284" t="s">
        <v>535</v>
      </c>
      <c r="AP12" s="284" t="s">
        <v>535</v>
      </c>
      <c r="AQ12" s="285" t="s">
        <v>535</v>
      </c>
      <c r="AR12" s="286" t="s">
        <v>535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537</v>
      </c>
      <c r="AL13" s="1131"/>
      <c r="AM13" s="1131"/>
      <c r="AN13" s="1132"/>
      <c r="AO13" s="284">
        <v>87760</v>
      </c>
      <c r="AP13" s="284">
        <v>5629</v>
      </c>
      <c r="AQ13" s="285">
        <v>7660</v>
      </c>
      <c r="AR13" s="286">
        <v>-26.5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538</v>
      </c>
      <c r="AL14" s="1131"/>
      <c r="AM14" s="1131"/>
      <c r="AN14" s="1132"/>
      <c r="AO14" s="284" t="s">
        <v>535</v>
      </c>
      <c r="AP14" s="284" t="s">
        <v>535</v>
      </c>
      <c r="AQ14" s="285">
        <v>3562</v>
      </c>
      <c r="AR14" s="286" t="s">
        <v>535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539</v>
      </c>
      <c r="AL15" s="1134"/>
      <c r="AM15" s="1134"/>
      <c r="AN15" s="1135"/>
      <c r="AO15" s="284">
        <v>-107074</v>
      </c>
      <c r="AP15" s="284">
        <v>-6868</v>
      </c>
      <c r="AQ15" s="285">
        <v>-14691</v>
      </c>
      <c r="AR15" s="286">
        <v>-53.3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193</v>
      </c>
      <c r="AL16" s="1134"/>
      <c r="AM16" s="1134"/>
      <c r="AN16" s="1135"/>
      <c r="AO16" s="284">
        <v>1885860</v>
      </c>
      <c r="AP16" s="284">
        <v>120966</v>
      </c>
      <c r="AQ16" s="285">
        <v>227703</v>
      </c>
      <c r="AR16" s="286">
        <v>-46.9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540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541</v>
      </c>
      <c r="AP20" s="293" t="s">
        <v>542</v>
      </c>
      <c r="AQ20" s="294" t="s">
        <v>543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544</v>
      </c>
      <c r="AL21" s="1137"/>
      <c r="AM21" s="1137"/>
      <c r="AN21" s="1138"/>
      <c r="AO21" s="297">
        <v>11.42</v>
      </c>
      <c r="AP21" s="298">
        <v>19.649999999999999</v>
      </c>
      <c r="AQ21" s="299">
        <v>-8.23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545</v>
      </c>
      <c r="AL22" s="1137"/>
      <c r="AM22" s="1137"/>
      <c r="AN22" s="1138"/>
      <c r="AO22" s="302">
        <v>94.4</v>
      </c>
      <c r="AP22" s="303">
        <v>95</v>
      </c>
      <c r="AQ22" s="304">
        <v>-0.6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546</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547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527</v>
      </c>
      <c r="AP30" s="272"/>
      <c r="AQ30" s="273" t="s">
        <v>528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529</v>
      </c>
      <c r="AQ31" s="279" t="s">
        <v>530</v>
      </c>
      <c r="AR31" s="280" t="s">
        <v>531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549</v>
      </c>
      <c r="AL32" s="1121"/>
      <c r="AM32" s="1121"/>
      <c r="AN32" s="1122"/>
      <c r="AO32" s="312">
        <v>259353</v>
      </c>
      <c r="AP32" s="312">
        <v>16636</v>
      </c>
      <c r="AQ32" s="313">
        <v>121678</v>
      </c>
      <c r="AR32" s="314">
        <v>-86.3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550</v>
      </c>
      <c r="AL33" s="1121"/>
      <c r="AM33" s="1121"/>
      <c r="AN33" s="1122"/>
      <c r="AO33" s="312" t="s">
        <v>535</v>
      </c>
      <c r="AP33" s="312" t="s">
        <v>535</v>
      </c>
      <c r="AQ33" s="313" t="s">
        <v>535</v>
      </c>
      <c r="AR33" s="314" t="s">
        <v>535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551</v>
      </c>
      <c r="AL34" s="1121"/>
      <c r="AM34" s="1121"/>
      <c r="AN34" s="1122"/>
      <c r="AO34" s="312" t="s">
        <v>535</v>
      </c>
      <c r="AP34" s="312" t="s">
        <v>535</v>
      </c>
      <c r="AQ34" s="313" t="s">
        <v>535</v>
      </c>
      <c r="AR34" s="314" t="s">
        <v>535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552</v>
      </c>
      <c r="AL35" s="1121"/>
      <c r="AM35" s="1121"/>
      <c r="AN35" s="1122"/>
      <c r="AO35" s="312">
        <v>266889</v>
      </c>
      <c r="AP35" s="312">
        <v>17119</v>
      </c>
      <c r="AQ35" s="313">
        <v>32449</v>
      </c>
      <c r="AR35" s="314">
        <v>-47.2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553</v>
      </c>
      <c r="AL36" s="1121"/>
      <c r="AM36" s="1121"/>
      <c r="AN36" s="1122"/>
      <c r="AO36" s="312">
        <v>19324</v>
      </c>
      <c r="AP36" s="312">
        <v>1240</v>
      </c>
      <c r="AQ36" s="313">
        <v>2852</v>
      </c>
      <c r="AR36" s="314">
        <v>-56.5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554</v>
      </c>
      <c r="AL37" s="1121"/>
      <c r="AM37" s="1121"/>
      <c r="AN37" s="1122"/>
      <c r="AO37" s="312">
        <v>17607</v>
      </c>
      <c r="AP37" s="312">
        <v>1129</v>
      </c>
      <c r="AQ37" s="313">
        <v>591</v>
      </c>
      <c r="AR37" s="314">
        <v>91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555</v>
      </c>
      <c r="AL38" s="1124"/>
      <c r="AM38" s="1124"/>
      <c r="AN38" s="1125"/>
      <c r="AO38" s="315" t="s">
        <v>535</v>
      </c>
      <c r="AP38" s="315" t="s">
        <v>535</v>
      </c>
      <c r="AQ38" s="316">
        <v>14</v>
      </c>
      <c r="AR38" s="304" t="s">
        <v>535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556</v>
      </c>
      <c r="AL39" s="1124"/>
      <c r="AM39" s="1124"/>
      <c r="AN39" s="1125"/>
      <c r="AO39" s="312" t="s">
        <v>535</v>
      </c>
      <c r="AP39" s="312" t="s">
        <v>535</v>
      </c>
      <c r="AQ39" s="313">
        <v>-2546</v>
      </c>
      <c r="AR39" s="314" t="s">
        <v>535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557</v>
      </c>
      <c r="AL40" s="1121"/>
      <c r="AM40" s="1121"/>
      <c r="AN40" s="1122"/>
      <c r="AO40" s="312">
        <v>-487233</v>
      </c>
      <c r="AP40" s="312">
        <v>-31253</v>
      </c>
      <c r="AQ40" s="313">
        <v>-115284</v>
      </c>
      <c r="AR40" s="314">
        <v>-72.900000000000006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307</v>
      </c>
      <c r="AL41" s="1127"/>
      <c r="AM41" s="1127"/>
      <c r="AN41" s="1128"/>
      <c r="AO41" s="312">
        <v>75940</v>
      </c>
      <c r="AP41" s="312">
        <v>4871</v>
      </c>
      <c r="AQ41" s="313">
        <v>39754</v>
      </c>
      <c r="AR41" s="314">
        <v>-87.7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560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527</v>
      </c>
      <c r="AN49" s="1115" t="s">
        <v>561</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562</v>
      </c>
      <c r="AO50" s="329" t="s">
        <v>563</v>
      </c>
      <c r="AP50" s="330" t="s">
        <v>564</v>
      </c>
      <c r="AQ50" s="331" t="s">
        <v>565</v>
      </c>
      <c r="AR50" s="332" t="s">
        <v>566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567</v>
      </c>
      <c r="AL51" s="325"/>
      <c r="AM51" s="333">
        <v>10793234</v>
      </c>
      <c r="AN51" s="334">
        <v>612799</v>
      </c>
      <c r="AO51" s="335">
        <v>27.3</v>
      </c>
      <c r="AP51" s="336">
        <v>271581</v>
      </c>
      <c r="AQ51" s="337">
        <v>-6.7</v>
      </c>
      <c r="AR51" s="338">
        <v>34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568</v>
      </c>
      <c r="AM52" s="341">
        <v>306779</v>
      </c>
      <c r="AN52" s="342">
        <v>17418</v>
      </c>
      <c r="AO52" s="343">
        <v>76.3</v>
      </c>
      <c r="AP52" s="344">
        <v>117844</v>
      </c>
      <c r="AQ52" s="345">
        <v>-1</v>
      </c>
      <c r="AR52" s="346">
        <v>77.3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569</v>
      </c>
      <c r="AL53" s="325"/>
      <c r="AM53" s="333">
        <v>12409248</v>
      </c>
      <c r="AN53" s="334">
        <v>722897</v>
      </c>
      <c r="AO53" s="335">
        <v>18</v>
      </c>
      <c r="AP53" s="336">
        <v>268375</v>
      </c>
      <c r="AQ53" s="337">
        <v>-1.2</v>
      </c>
      <c r="AR53" s="338">
        <v>19.2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568</v>
      </c>
      <c r="AM54" s="341">
        <v>343301</v>
      </c>
      <c r="AN54" s="342">
        <v>19999</v>
      </c>
      <c r="AO54" s="343">
        <v>14.8</v>
      </c>
      <c r="AP54" s="344">
        <v>119602</v>
      </c>
      <c r="AQ54" s="345">
        <v>1.5</v>
      </c>
      <c r="AR54" s="346">
        <v>13.3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570</v>
      </c>
      <c r="AL55" s="325"/>
      <c r="AM55" s="333">
        <v>14292224</v>
      </c>
      <c r="AN55" s="334">
        <v>854900</v>
      </c>
      <c r="AO55" s="335">
        <v>18.3</v>
      </c>
      <c r="AP55" s="336">
        <v>301035</v>
      </c>
      <c r="AQ55" s="337">
        <v>12.2</v>
      </c>
      <c r="AR55" s="338">
        <v>6.1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568</v>
      </c>
      <c r="AM56" s="341">
        <v>622257</v>
      </c>
      <c r="AN56" s="342">
        <v>37221</v>
      </c>
      <c r="AO56" s="343">
        <v>86.1</v>
      </c>
      <c r="AP56" s="344">
        <v>154376</v>
      </c>
      <c r="AQ56" s="345">
        <v>29.1</v>
      </c>
      <c r="AR56" s="346">
        <v>57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571</v>
      </c>
      <c r="AL57" s="325"/>
      <c r="AM57" s="333">
        <v>14824540</v>
      </c>
      <c r="AN57" s="334">
        <v>914643</v>
      </c>
      <c r="AO57" s="335">
        <v>7</v>
      </c>
      <c r="AP57" s="336">
        <v>330026</v>
      </c>
      <c r="AQ57" s="337">
        <v>9.6</v>
      </c>
      <c r="AR57" s="338">
        <v>-2.6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568</v>
      </c>
      <c r="AM58" s="341">
        <v>328300</v>
      </c>
      <c r="AN58" s="342">
        <v>20255</v>
      </c>
      <c r="AO58" s="343">
        <v>-45.6</v>
      </c>
      <c r="AP58" s="344">
        <v>141075</v>
      </c>
      <c r="AQ58" s="345">
        <v>-8.6</v>
      </c>
      <c r="AR58" s="346">
        <v>-37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572</v>
      </c>
      <c r="AL59" s="325"/>
      <c r="AM59" s="333">
        <v>11445209</v>
      </c>
      <c r="AN59" s="334">
        <v>734138</v>
      </c>
      <c r="AO59" s="335">
        <v>-19.7</v>
      </c>
      <c r="AP59" s="336">
        <v>278179</v>
      </c>
      <c r="AQ59" s="337">
        <v>-15.7</v>
      </c>
      <c r="AR59" s="338">
        <v>-4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568</v>
      </c>
      <c r="AM60" s="341">
        <v>528890</v>
      </c>
      <c r="AN60" s="342">
        <v>33925</v>
      </c>
      <c r="AO60" s="343">
        <v>67.5</v>
      </c>
      <c r="AP60" s="344">
        <v>122182</v>
      </c>
      <c r="AQ60" s="345">
        <v>-13.4</v>
      </c>
      <c r="AR60" s="346">
        <v>80.900000000000006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573</v>
      </c>
      <c r="AL61" s="347"/>
      <c r="AM61" s="348">
        <v>12752891</v>
      </c>
      <c r="AN61" s="349">
        <v>767875</v>
      </c>
      <c r="AO61" s="350">
        <v>10.199999999999999</v>
      </c>
      <c r="AP61" s="351">
        <v>289839</v>
      </c>
      <c r="AQ61" s="352">
        <v>-0.4</v>
      </c>
      <c r="AR61" s="338">
        <v>10.6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568</v>
      </c>
      <c r="AM62" s="341">
        <v>425905</v>
      </c>
      <c r="AN62" s="342">
        <v>25764</v>
      </c>
      <c r="AO62" s="343">
        <v>39.799999999999997</v>
      </c>
      <c r="AP62" s="344">
        <v>131016</v>
      </c>
      <c r="AQ62" s="345">
        <v>1.5</v>
      </c>
      <c r="AR62" s="346">
        <v>38.299999999999997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afeFVYOV/0hFOY89CY78EUa3hait0XZuFCxdIj6SXYkD08hiXMnlMPoTsmFT9WJ2/SyX9vOXDevRcxf38MC1dQ==" saltValue="ozMUf6HGU4oDhg7EF2fYc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election activeCell="CP103" sqref="CP103"/>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575</v>
      </c>
    </row>
    <row r="120" spans="125:125" ht="13.5" hidden="1" customHeight="1" x14ac:dyDescent="0.15"/>
    <row r="121" spans="125:125" ht="13.5" hidden="1" customHeight="1" x14ac:dyDescent="0.15">
      <c r="DU121" s="259"/>
    </row>
  </sheetData>
  <sheetProtection algorithmName="SHA-512" hashValue="NOEBubgVL41NIM0GwMuo2hNiqJn1kpYCuGnuzKF5IUhkU2yGVXwgnV1XFR6emcl80dHEt2VgUwG1Mz6sFrlxQQ==" saltValue="psmorLuIWPkeLLnB0kdde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election activeCell="AE103" sqref="AE103"/>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576</v>
      </c>
    </row>
  </sheetData>
  <sheetProtection algorithmName="SHA-512" hashValue="XRAxIY/FzWZ69AAyqm4/dvgc1N90mUbZlMSI/N98cNYw1XaVrvvEZKmc5hxLB+J1MVt4ZKk2K6yiv9SOZ4DahA==" saltValue="SWsCqB6z7PVqvTQUiW697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62"/>
  <sheetViews>
    <sheetView showGridLines="0" zoomScale="70" zoomScaleNormal="70"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577</v>
      </c>
      <c r="G46" s="8" t="s">
        <v>578</v>
      </c>
      <c r="H46" s="8" t="s">
        <v>579</v>
      </c>
      <c r="I46" s="8" t="s">
        <v>580</v>
      </c>
      <c r="J46" s="9" t="s">
        <v>581</v>
      </c>
    </row>
    <row r="47" spans="2:10" ht="57.75" customHeight="1" x14ac:dyDescent="0.15">
      <c r="B47" s="10"/>
      <c r="C47" s="1139" t="s">
        <v>3</v>
      </c>
      <c r="D47" s="1139"/>
      <c r="E47" s="1140"/>
      <c r="F47" s="11">
        <v>58.73</v>
      </c>
      <c r="G47" s="12">
        <v>68.39</v>
      </c>
      <c r="H47" s="12">
        <v>82.96</v>
      </c>
      <c r="I47" s="12">
        <v>79.48</v>
      </c>
      <c r="J47" s="13">
        <v>81.7</v>
      </c>
    </row>
    <row r="48" spans="2:10" ht="57.75" customHeight="1" x14ac:dyDescent="0.15">
      <c r="B48" s="14"/>
      <c r="C48" s="1141" t="s">
        <v>4</v>
      </c>
      <c r="D48" s="1141"/>
      <c r="E48" s="1142"/>
      <c r="F48" s="15">
        <v>18.16</v>
      </c>
      <c r="G48" s="16">
        <v>22.25</v>
      </c>
      <c r="H48" s="16">
        <v>4.0599999999999996</v>
      </c>
      <c r="I48" s="16">
        <v>11.48</v>
      </c>
      <c r="J48" s="17">
        <v>15.91</v>
      </c>
    </row>
    <row r="49" spans="2:10" ht="57.75" customHeight="1" thickBot="1" x14ac:dyDescent="0.2">
      <c r="B49" s="18"/>
      <c r="C49" s="1143" t="s">
        <v>5</v>
      </c>
      <c r="D49" s="1143"/>
      <c r="E49" s="1144"/>
      <c r="F49" s="19">
        <v>5.71</v>
      </c>
      <c r="G49" s="20">
        <v>14.59</v>
      </c>
      <c r="H49" s="20" t="s">
        <v>582</v>
      </c>
      <c r="I49" s="20">
        <v>12.01</v>
      </c>
      <c r="J49" s="21">
        <v>1.07</v>
      </c>
    </row>
    <row r="50" spans="2:10"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row r="60" spans="2:10" ht="13.5" hidden="1" customHeight="1" x14ac:dyDescent="0.15"/>
    <row r="61" spans="2:10" ht="13.5" hidden="1" customHeight="1" x14ac:dyDescent="0.15"/>
    <row r="62" spans="2:10" ht="13.5" hidden="1" customHeight="1" x14ac:dyDescent="0.15"/>
  </sheetData>
  <sheetProtection algorithmName="SHA-512" hashValue="DU8LC3jCTkQPeVRf7KKw0DfrOXRQms5w+/cijUmoNc8CiRoL3/nNVC0xw/nKQad8tuRHRShWSr6f6PC3u9qUbQ==" saltValue="3SMpkGRvwj4lBQYW0HfR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2024-03-13T06:48:02Z</cp:lastPrinted>
  <dcterms:created xsi:type="dcterms:W3CDTF">2024-02-05T00:17:29Z</dcterms:created>
  <dcterms:modified xsi:type="dcterms:W3CDTF">2024-03-28T06:09:48Z</dcterms:modified>
  <cp:category/>
</cp:coreProperties>
</file>