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C:\Users\557\Desktop\"/>
    </mc:Choice>
  </mc:AlternateContent>
  <xr:revisionPtr revIDLastSave="0" documentId="13_ncr:1_{0D4A8BA6-13BD-45AA-9365-8F7DE3D7D293}" xr6:coauthVersionLast="43" xr6:coauthVersionMax="43" xr10:uidLastSave="{00000000-0000-0000-0000-000000000000}"/>
  <bookViews>
    <workbookView xWindow="-120" yWindow="-120" windowWidth="20730" windowHeight="11160" firstSheet="12" activeTab="1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AM37" i="10"/>
  <c r="C37" i="10"/>
  <c r="CO36" i="10"/>
  <c r="BW36" i="10"/>
  <c r="AM36" i="10"/>
  <c r="C36" i="10"/>
  <c r="CO35" i="10"/>
  <c r="BW35" i="10"/>
  <c r="AM35" i="10"/>
  <c r="CO34" i="10"/>
  <c r="BW34" i="10"/>
  <c r="C34" i="10"/>
  <c r="C35"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AM34" i="10"/>
</calcChain>
</file>

<file path=xl/sharedStrings.xml><?xml version="1.0" encoding="utf-8"?>
<sst xmlns="http://schemas.openxmlformats.org/spreadsheetml/2006/main" count="1123" uniqueCount="610">
  <si>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</si>
  <si>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</si>
  <si>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</si>
  <si>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</si>
  <si>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</si>
  <si>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</si>
  <si>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</si>
  <si>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</si>
  <si>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</si>
  <si>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</si>
  <si>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</si>
  <si>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</si>
  <si>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</si>
  <si>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</si>
  <si>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</si>
  <si>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</si>
  <si>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</si>
  <si>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</si>
  <si>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</si>
  <si>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</si>
  <si>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</si>
  <si>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</si>
  <si>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</si>
  <si>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</si>
  <si>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</si>
  <si>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</si>
  <si>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</si>
  <si>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</si>
  <si>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</si>
  <si>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</si>
  <si>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</si>
  <si>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</si>
  <si>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</si>
  <si>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</si>
  <si>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</si>
  <si>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</si>
  <si>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</si>
  <si>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</si>
  <si>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</si>
  <si>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</si>
  <si>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</si>
  <si>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</si>
  <si>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</si>
  <si>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</si>
  <si>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</si>
  <si>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</si>
  <si>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</si>
  <si>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</si>
  <si>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</si>
  <si>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</si>
  <si>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</si>
  <si>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</si>
  <si>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</si>
  <si>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</si>
  <si>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</si>
  <si>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</si>
  <si>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</si>
  <si>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</si>
  <si>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</si>
  <si>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</si>
  <si>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</si>
  <si>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</si>
  <si>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</si>
  <si>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</si>
  <si>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</si>
  <si>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</si>
  <si>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</si>
  <si>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</si>
  <si>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</si>
  <si>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</si>
  <si>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</si>
  <si>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</si>
  <si>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</si>
  <si>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</si>
  <si>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</si>
  <si>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</si>
  <si>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</si>
  <si>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</si>
  <si>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</si>
  <si>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</si>
  <si>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</si>
  <si>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</si>
  <si>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</si>
  <si>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</si>
  <si>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</si>
  <si>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</si>
  <si>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</si>
  <si>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</si>
  <si>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</si>
  <si>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</si>
  <si>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</si>
  <si>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</si>
  <si>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</si>
  <si>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</si>
  <si>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</si>
  <si>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</si>
  <si>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</si>
  <si>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</si>
  <si>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浪江町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</si>
  <si>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</si>
  <si>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</si>
  <si>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</si>
  <si>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</si>
  <si>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</si>
  <si>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</si>
  <si>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</si>
  <si>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</si>
  <si>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</si>
  <si>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</si>
  <si>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</si>
  <si>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</si>
  <si>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</si>
  <si>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</si>
  <si>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</si>
  <si>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</si>
  <si>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</si>
  <si>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</si>
  <si>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</si>
  <si>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</si>
  <si>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</si>
  <si>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</si>
  <si>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</si>
  <si>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</si>
  <si>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</si>
  <si>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</si>
  <si>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</si>
  <si>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</si>
  <si>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</si>
  <si>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</si>
  <si>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</si>
  <si>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</si>
  <si>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</si>
  <si>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</si>
  <si>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</si>
  <si>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</si>
  <si>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</si>
  <si>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</si>
  <si>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</si>
  <si>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</si>
  <si>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</si>
  <si>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</si>
  <si>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</si>
  <si>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</si>
  <si>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</si>
  <si>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</si>
  <si>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</si>
  <si>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</si>
  <si>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</si>
  <si>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</si>
  <si>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</si>
  <si>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</si>
  <si>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</si>
  <si>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</si>
  <si>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</si>
  <si>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</si>
  <si>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</si>
  <si>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</si>
  <si>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</si>
  <si>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-3.0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</si>
  <si>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</si>
  <si>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</si>
  <si>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</si>
  <si>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</si>
  <si>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</si>
  <si>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</si>
  <si>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</si>
  <si>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</si>
  <si>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</si>
  <si>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</si>
  <si>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</si>
  <si>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</si>
  <si>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</si>
  <si>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</si>
  <si>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</si>
  <si>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</si>
  <si>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</si>
  <si>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</si>
  <si>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</si>
  <si>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</si>
  <si>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</si>
  <si>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</si>
  <si>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</si>
  <si>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</si>
  <si>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</si>
  <si>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</si>
  <si>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</si>
  <si>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</si>
  <si>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</si>
  <si>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</si>
  <si>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</si>
  <si>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</si>
  <si>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</si>
  <si>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</si>
  <si>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</si>
  <si>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</si>
  <si>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</si>
  <si>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</si>
  <si>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</si>
  <si>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</si>
  <si>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</si>
  <si>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</si>
  <si>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</si>
  <si>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</si>
  <si>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</si>
  <si>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</si>
  <si>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</si>
  <si>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</si>
  <si>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</si>
  <si>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</si>
  <si>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</si>
  <si>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</si>
  <si>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</si>
  <si>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</si>
  <si>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</si>
  <si>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</si>
  <si>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</si>
  <si>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</si>
  <si>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</si>
  <si>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福島県浪江町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</si>
  <si>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</si>
  <si>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</si>
  <si>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</si>
  <si>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</si>
  <si>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</si>
  <si>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</si>
  <si>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</si>
  <si>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</si>
  <si>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</si>
  <si>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</si>
  <si>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</si>
  <si>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</si>
  <si>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</si>
  <si>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</si>
  <si>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</si>
  <si>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</si>
  <si>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</si>
  <si>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</si>
  <si>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</si>
  <si>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</si>
  <si>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</si>
  <si>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</si>
  <si>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</si>
  <si>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</si>
  <si>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</si>
  <si>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</si>
  <si>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</si>
  <si>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</si>
  <si>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</si>
  <si>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</si>
  <si>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</si>
  <si>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</si>
  <si>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</si>
  <si>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</si>
  <si>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</si>
  <si>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</si>
  <si>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</si>
  <si>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</si>
  <si>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</si>
  <si>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</si>
  <si>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</si>
  <si>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</si>
  <si>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</si>
  <si>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</si>
  <si>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</si>
  <si>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</si>
  <si>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</si>
  <si>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</si>
  <si>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</si>
  <si>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</si>
  <si>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</si>
  <si>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</si>
  <si>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</si>
  <si>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</si>
  <si>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</si>
  <si>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</si>
  <si>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</si>
  <si>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</si>
  <si>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</si>
  <si>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</si>
  <si>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</si>
  <si>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</si>
  <si>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</si>
  <si>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</si>
  <si>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</si>
  <si>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</si>
  <si>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</si>
  <si>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</si>
  <si>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</si>
  <si>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</si>
  <si>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</si>
  <si>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</si>
  <si>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</si>
  <si>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</si>
  <si>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</si>
  <si>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</si>
  <si>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</si>
  <si>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</si>
  <si>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</si>
  <si>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</si>
  <si>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</si>
  <si>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</si>
  <si>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</si>
  <si>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</si>
  <si>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</si>
  <si>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</si>
  <si>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</si>
  <si>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</si>
  <si>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</si>
  <si>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</si>
  <si>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</si>
  <si>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</si>
  <si>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</si>
  <si>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</si>
  <si>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</si>
  <si>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</si>
  <si>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</si>
  <si>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</si>
  <si>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</si>
  <si>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</si>
  <si>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</si>
  <si>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</si>
  <si>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</si>
  <si>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</si>
  <si>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</si>
  <si>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</si>
  <si>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</si>
  <si>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</si>
  <si>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</si>
  <si>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</si>
  <si>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</si>
  <si>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</si>
  <si>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</si>
  <si>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</si>
  <si>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</si>
  <si>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</si>
  <si>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</si>
  <si>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</si>
  <si>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</si>
  <si>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</si>
  <si>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</si>
  <si>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</si>
  <si>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</si>
  <si>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</si>
  <si>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</si>
  <si>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</si>
  <si>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</si>
  <si>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</si>
  <si>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</si>
  <si>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</si>
  <si>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</si>
  <si>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</si>
  <si>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</si>
  <si>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</si>
  <si>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</si>
  <si>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</si>
  <si>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</si>
  <si>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</si>
  <si>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</si>
  <si>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</si>
  <si>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</si>
  <si>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</si>
  <si>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</si>
  <si>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</si>
  <si>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</si>
  <si>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</si>
  <si>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</si>
  <si>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</si>
  <si>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</si>
  <si>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</si>
  <si>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</si>
  <si>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</si>
  <si>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</si>
  <si>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福島県浪江町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</si>
  <si>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</si>
  <si>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</si>
  <si>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</si>
  <si>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</si>
  <si>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</si>
  <si>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</si>
  <si>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</si>
  <si>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</si>
  <si>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</si>
  <si>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</si>
  <si>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</si>
  <si>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</si>
  <si>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</si>
  <si>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</si>
  <si>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</si>
  <si>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</si>
  <si>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</si>
  <si>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</si>
  <si>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</si>
  <si>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</si>
  <si>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文化及びスポーツ振興育成事業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</si>
  <si>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</si>
  <si>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</si>
  <si>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</si>
  <si>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</si>
  <si>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</si>
  <si>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</si>
  <si>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</si>
  <si>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</si>
  <si>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</si>
  <si>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</si>
  <si>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</si>
  <si>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</si>
  <si>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</si>
  <si>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</si>
  <si>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国民健康保険直営診療施設事業</t>
    <phoneticPr fontId="5"/>
  </si>
  <si>
    <t>介護保険事業</t>
    <phoneticPr fontId="5"/>
  </si>
  <si>
    <t>後期高齢者医療事業</t>
    <phoneticPr fontId="5"/>
  </si>
  <si>
    <t>上水道事業</t>
    <phoneticPr fontId="5"/>
  </si>
  <si>
    <t>法適用企業</t>
    <phoneticPr fontId="5"/>
  </si>
  <si>
    <t>公共下水道事業</t>
    <phoneticPr fontId="5"/>
  </si>
  <si>
    <t>法非適用企業</t>
    <phoneticPr fontId="5"/>
  </si>
  <si>
    <t>農業集落排水事業</t>
    <phoneticPr fontId="5"/>
  </si>
  <si>
    <t>宅地造成事業</t>
    <phoneticPr fontId="5"/>
  </si>
  <si>
    <t>工業団地造成事業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</si>
  <si>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</si>
  <si>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</si>
  <si>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</si>
  <si>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</si>
  <si>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</si>
  <si>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</si>
  <si>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</si>
  <si>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</si>
  <si>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</si>
  <si>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</si>
  <si>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</si>
  <si>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</si>
  <si>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</si>
  <si>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</si>
  <si>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</si>
  <si>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</si>
  <si>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</si>
  <si>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</si>
  <si>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</si>
  <si>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</si>
  <si>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</si>
  <si>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</si>
  <si>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</si>
  <si>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</si>
  <si>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</si>
  <si>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</si>
  <si>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</si>
  <si>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</si>
  <si>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</si>
  <si>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</si>
  <si>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</si>
  <si>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</si>
  <si>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</si>
  <si>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</si>
  <si>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</si>
  <si>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</si>
  <si>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</si>
  <si>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</si>
  <si>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</si>
  <si>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</si>
  <si>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</si>
  <si>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</si>
  <si>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</si>
  <si>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</si>
  <si>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</si>
  <si>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</si>
  <si>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</si>
  <si>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</si>
  <si>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</si>
  <si>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</si>
  <si>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</si>
  <si>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</si>
  <si>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</si>
  <si>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</si>
  <si>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</si>
  <si>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</si>
  <si>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</si>
  <si>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</si>
  <si>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</si>
  <si>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</si>
  <si>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</si>
  <si>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</si>
  <si>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</si>
  <si>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</si>
  <si>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</si>
  <si>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</si>
  <si>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</si>
  <si>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</si>
  <si>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</si>
  <si>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</si>
  <si>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</si>
  <si>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</si>
  <si>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</si>
  <si>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</si>
  <si>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</si>
  <si>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</si>
  <si>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</si>
  <si>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</si>
  <si>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</si>
  <si>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</si>
  <si>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</si>
  <si>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</si>
  <si>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</si>
  <si>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</si>
  <si>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</si>
  <si>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</si>
  <si>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</si>
  <si>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</si>
  <si>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</si>
  <si>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</si>
  <si>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</si>
  <si>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</si>
  <si>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</si>
  <si>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</si>
  <si>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</si>
  <si>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</si>
  <si>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</si>
  <si>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</si>
  <si>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</si>
  <si>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</si>
  <si>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</si>
  <si>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</si>
  <si>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</si>
  <si>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</si>
  <si>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</si>
  <si>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</si>
  <si>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</si>
  <si>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</si>
  <si>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</si>
  <si>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</si>
  <si>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</si>
  <si>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</si>
  <si>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</si>
  <si>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</si>
  <si>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</si>
  <si>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</si>
  <si>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</si>
  <si>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</si>
  <si>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</si>
  <si>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</si>
  <si>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</si>
  <si>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</si>
  <si>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</si>
  <si>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</si>
  <si>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</si>
  <si>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</si>
  <si>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</si>
  <si>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</si>
  <si>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</si>
  <si>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</si>
  <si>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</si>
  <si>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</si>
  <si>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</si>
  <si>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</si>
  <si>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</si>
  <si>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</si>
  <si>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</si>
  <si>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</si>
  <si>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</si>
  <si>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</si>
  <si>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</si>
  <si>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</si>
  <si>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</si>
  <si>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</si>
  <si>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</si>
  <si>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</si>
  <si>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</si>
  <si>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</si>
  <si>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</si>
  <si>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1.56</t>
  </si>
  <si>
    <t>上水道事業</t>
  </si>
  <si>
    <t>一般会計</t>
  </si>
  <si>
    <t>国民健康保険事業</t>
  </si>
  <si>
    <t>介護保険事業</t>
  </si>
  <si>
    <t>国民健康保険直営診療施設事業</t>
  </si>
  <si>
    <t>宅地造成事業</t>
  </si>
  <si>
    <t>後期高齢者医療事業</t>
  </si>
  <si>
    <t>公共下水道事業</t>
  </si>
  <si>
    <t>その他会計（赤字）</t>
  </si>
  <si>
    <t>その他会計（黒字）</t>
  </si>
  <si>
    <t>（百万円）</t>
    <phoneticPr fontId="5"/>
  </si>
  <si>
    <t>H28末</t>
    <phoneticPr fontId="5"/>
  </si>
  <si>
    <t>H29末</t>
    <phoneticPr fontId="5"/>
  </si>
  <si>
    <t>H30末</t>
    <phoneticPr fontId="5"/>
  </si>
  <si>
    <t>R01末</t>
    <phoneticPr fontId="5"/>
  </si>
  <si>
    <t>R02末</t>
    <phoneticPr fontId="5"/>
  </si>
  <si>
    <t>福島県後期高齢者医療広域連合一般会計</t>
    <rPh sb="0" eb="3">
      <t>フクシマケン</t>
    </rPh>
    <rPh sb="3" eb="8">
      <t>コウキコウレイシャ</t>
    </rPh>
    <rPh sb="8" eb="10">
      <t>イリョウ</t>
    </rPh>
    <rPh sb="10" eb="14">
      <t>コウイキレンゴウ</t>
    </rPh>
    <rPh sb="14" eb="18">
      <t>イッパンカイケイ</t>
    </rPh>
    <phoneticPr fontId="2"/>
  </si>
  <si>
    <t>福島県後期高齢者医療広域連合後期高齢者医療特別会計</t>
    <rPh sb="0" eb="3">
      <t>フクシマケン</t>
    </rPh>
    <rPh sb="3" eb="8">
      <t>コウキコウレイシャ</t>
    </rPh>
    <rPh sb="8" eb="10">
      <t>イリョウ</t>
    </rPh>
    <rPh sb="10" eb="14">
      <t>コウイキレンゴウ</t>
    </rPh>
    <rPh sb="14" eb="19">
      <t>コウキコウレイシャ</t>
    </rPh>
    <rPh sb="19" eb="21">
      <t>イリョウ</t>
    </rPh>
    <rPh sb="21" eb="23">
      <t>トクベツ</t>
    </rPh>
    <rPh sb="23" eb="25">
      <t>カイケイ</t>
    </rPh>
    <phoneticPr fontId="2"/>
  </si>
  <si>
    <t>福島県市町村総合事務組合一般会計</t>
    <rPh sb="0" eb="3">
      <t>フクシマケン</t>
    </rPh>
    <rPh sb="3" eb="6">
      <t>シチョウソン</t>
    </rPh>
    <rPh sb="6" eb="12">
      <t>ソウゴウジムクミアイ</t>
    </rPh>
    <rPh sb="12" eb="16">
      <t>イッパンカイケイ</t>
    </rPh>
    <phoneticPr fontId="2"/>
  </si>
  <si>
    <t>福島県市町村総合事務組合消防補償等特別会計</t>
    <rPh sb="0" eb="3">
      <t>フクシマケン</t>
    </rPh>
    <rPh sb="3" eb="6">
      <t>シチョウソン</t>
    </rPh>
    <rPh sb="6" eb="12">
      <t>ソウゴウジムクミアイ</t>
    </rPh>
    <rPh sb="12" eb="17">
      <t>ショウボウホショウトウ</t>
    </rPh>
    <rPh sb="17" eb="19">
      <t>トクベツ</t>
    </rPh>
    <rPh sb="19" eb="21">
      <t>カイケイ</t>
    </rPh>
    <phoneticPr fontId="2"/>
  </si>
  <si>
    <t>福島県市町村総合事務組合消防賞じゅつ金特別会計</t>
    <rPh sb="0" eb="3">
      <t>フクシマケン</t>
    </rPh>
    <rPh sb="3" eb="6">
      <t>シチョウソン</t>
    </rPh>
    <rPh sb="6" eb="12">
      <t>ソウゴウジムクミアイ</t>
    </rPh>
    <rPh sb="12" eb="14">
      <t>ショウボウ</t>
    </rPh>
    <rPh sb="14" eb="15">
      <t>ショウ</t>
    </rPh>
    <rPh sb="18" eb="19">
      <t>キン</t>
    </rPh>
    <rPh sb="19" eb="23">
      <t>トクベツカイケイ</t>
    </rPh>
    <phoneticPr fontId="2"/>
  </si>
  <si>
    <t>福島県市町村総合事務組合非常勤職員公務災害補償特別会計</t>
    <rPh sb="0" eb="3">
      <t>フクシマケン</t>
    </rPh>
    <rPh sb="3" eb="6">
      <t>シチョウソン</t>
    </rPh>
    <rPh sb="6" eb="8">
      <t>ソウゴウ</t>
    </rPh>
    <rPh sb="8" eb="12">
      <t>ジムクミアイ</t>
    </rPh>
    <rPh sb="12" eb="15">
      <t>ヒジョウキン</t>
    </rPh>
    <rPh sb="15" eb="17">
      <t>ショクイン</t>
    </rPh>
    <rPh sb="17" eb="21">
      <t>コウムサイガイ</t>
    </rPh>
    <rPh sb="21" eb="23">
      <t>ホショウ</t>
    </rPh>
    <rPh sb="23" eb="25">
      <t>トクベツ</t>
    </rPh>
    <rPh sb="25" eb="27">
      <t>カイケイ</t>
    </rPh>
    <phoneticPr fontId="2"/>
  </si>
  <si>
    <t>福島県市町村総合事務組合自治会館管理特別会計</t>
    <rPh sb="0" eb="3">
      <t>フクシマケン</t>
    </rPh>
    <rPh sb="3" eb="6">
      <t>シチョウソン</t>
    </rPh>
    <rPh sb="6" eb="12">
      <t>ソウゴウジムクミアイ</t>
    </rPh>
    <rPh sb="12" eb="16">
      <t>ジチカイカン</t>
    </rPh>
    <rPh sb="16" eb="18">
      <t>カンリ</t>
    </rPh>
    <rPh sb="18" eb="22">
      <t>トクベツカイケイ</t>
    </rPh>
    <phoneticPr fontId="2"/>
  </si>
  <si>
    <t>双葉地方広域市町村圏組合一般会計</t>
    <rPh sb="0" eb="4">
      <t>フタバチホウ</t>
    </rPh>
    <rPh sb="4" eb="6">
      <t>コウイキ</t>
    </rPh>
    <rPh sb="6" eb="12">
      <t>シチョウソンケンクミアイ</t>
    </rPh>
    <rPh sb="12" eb="16">
      <t>イッパンカイケイ</t>
    </rPh>
    <phoneticPr fontId="2"/>
  </si>
  <si>
    <t>双葉地方広域市町村圏組合下水道事業特別会計</t>
    <rPh sb="0" eb="4">
      <t>フタバチホウ</t>
    </rPh>
    <rPh sb="4" eb="10">
      <t>コウイキシチョウソンケン</t>
    </rPh>
    <rPh sb="10" eb="12">
      <t>クミアイ</t>
    </rPh>
    <rPh sb="12" eb="17">
      <t>ゲスイドウジギョウ</t>
    </rPh>
    <rPh sb="17" eb="19">
      <t>トクベツ</t>
    </rPh>
    <rPh sb="19" eb="21">
      <t>カイケイ</t>
    </rPh>
    <phoneticPr fontId="2"/>
  </si>
  <si>
    <t>浪江町帰還・移住等環境整備交付金基金</t>
    <rPh sb="0" eb="3">
      <t>ナミエマチ</t>
    </rPh>
    <rPh sb="3" eb="5">
      <t>キカン</t>
    </rPh>
    <rPh sb="6" eb="9">
      <t>イジュウトウ</t>
    </rPh>
    <rPh sb="9" eb="13">
      <t>カンキョウセイビ</t>
    </rPh>
    <rPh sb="13" eb="16">
      <t>コウフキン</t>
    </rPh>
    <rPh sb="16" eb="18">
      <t>キキン</t>
    </rPh>
    <phoneticPr fontId="5"/>
  </si>
  <si>
    <t>浪江町復旧・復興基金</t>
    <rPh sb="0" eb="3">
      <t>ナミエマチ</t>
    </rPh>
    <rPh sb="3" eb="5">
      <t>フッキュウ</t>
    </rPh>
    <rPh sb="6" eb="8">
      <t>フッコウ</t>
    </rPh>
    <rPh sb="8" eb="10">
      <t>キキン</t>
    </rPh>
    <phoneticPr fontId="5"/>
  </si>
  <si>
    <t>浪江町行財政長期安定化基金</t>
    <rPh sb="0" eb="3">
      <t>ナミエマチ</t>
    </rPh>
    <rPh sb="3" eb="6">
      <t>ギョウザイセイ</t>
    </rPh>
    <rPh sb="6" eb="11">
      <t>チョウキアンテイカ</t>
    </rPh>
    <rPh sb="11" eb="13">
      <t>キキン</t>
    </rPh>
    <phoneticPr fontId="5"/>
  </si>
  <si>
    <t>公共用施設維持基金</t>
    <rPh sb="0" eb="3">
      <t>コウキョウヨウ</t>
    </rPh>
    <rPh sb="3" eb="5">
      <t>シセツ</t>
    </rPh>
    <rPh sb="5" eb="9">
      <t>イジキキン</t>
    </rPh>
    <phoneticPr fontId="5"/>
  </si>
  <si>
    <t>浪江町広域的減容化事業に伴う地域振興基金</t>
    <rPh sb="0" eb="3">
      <t>ナミエマチ</t>
    </rPh>
    <rPh sb="3" eb="6">
      <t>コウイキテキ</t>
    </rPh>
    <rPh sb="6" eb="11">
      <t>ゲンヨウカジギョウ</t>
    </rPh>
    <rPh sb="12" eb="13">
      <t>トモナ</t>
    </rPh>
    <rPh sb="14" eb="20">
      <t>チイキシンコウキキン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</si>
  <si>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</si>
  <si>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</si>
  <si>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</si>
  <si>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</si>
  <si>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</si>
  <si>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</si>
  <si>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</si>
  <si>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</si>
  <si>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</si>
  <si>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</si>
  <si>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地方債等の将来負担額を充当可能基金残高が上回っているため、将来負担比率の数値が計上されない。</t>
    <phoneticPr fontId="2"/>
  </si>
  <si>
    <t>将来負担比率は検出されなかった。
この要因としては、新規起債の抑制による地方債残高の減及び復旧・復興事業に係る交付金の基金化による財源の増があげられる。
しかし、基金については特定目的基金のため、復旧・復興事業の進捗に伴って減少するものであることから、将来負担比率の非検出は一時的なものとして考え、今後注視していきたい。
実質公債費比率は、新規起債の抑制や震災後の償還の進捗等によって改善傾向にある。</t>
    <rPh sb="0" eb="6">
      <t>ショウライフタンヒリツ</t>
    </rPh>
    <rPh sb="7" eb="9">
      <t>ケンシュツ</t>
    </rPh>
    <rPh sb="19" eb="21">
      <t>ヨウイン</t>
    </rPh>
    <rPh sb="26" eb="30">
      <t>シンキキサイ</t>
    </rPh>
    <rPh sb="31" eb="33">
      <t>ヨクセイ</t>
    </rPh>
    <rPh sb="36" eb="39">
      <t>チホウサイ</t>
    </rPh>
    <rPh sb="39" eb="41">
      <t>ザンダカ</t>
    </rPh>
    <rPh sb="42" eb="43">
      <t>ゲン</t>
    </rPh>
    <rPh sb="43" eb="44">
      <t>オヨ</t>
    </rPh>
    <rPh sb="45" eb="47">
      <t>フッキュウ</t>
    </rPh>
    <rPh sb="48" eb="52">
      <t>フッコウジギョウ</t>
    </rPh>
    <rPh sb="53" eb="54">
      <t>カカ</t>
    </rPh>
    <rPh sb="55" eb="58">
      <t>コウフキン</t>
    </rPh>
    <rPh sb="59" eb="62">
      <t>キキンカ</t>
    </rPh>
    <rPh sb="65" eb="67">
      <t>ザイゲン</t>
    </rPh>
    <rPh sb="68" eb="69">
      <t>ゾウ</t>
    </rPh>
    <rPh sb="81" eb="83">
      <t>キキン</t>
    </rPh>
    <rPh sb="88" eb="94">
      <t>トクテイモクテキキキン</t>
    </rPh>
    <rPh sb="98" eb="100">
      <t>フッキュウ</t>
    </rPh>
    <rPh sb="101" eb="105">
      <t>フッコウジギョウ</t>
    </rPh>
    <rPh sb="106" eb="108">
      <t>シンチョク</t>
    </rPh>
    <rPh sb="109" eb="110">
      <t>トモナ</t>
    </rPh>
    <rPh sb="112" eb="114">
      <t>ゲンショウ</t>
    </rPh>
    <rPh sb="126" eb="128">
      <t>ショウライ</t>
    </rPh>
    <rPh sb="128" eb="132">
      <t>フタンヒリツ</t>
    </rPh>
    <rPh sb="133" eb="136">
      <t>ヒケンシュツ</t>
    </rPh>
    <rPh sb="137" eb="140">
      <t>イチジテキ</t>
    </rPh>
    <rPh sb="146" eb="147">
      <t>カンガ</t>
    </rPh>
    <rPh sb="149" eb="151">
      <t>コンゴ</t>
    </rPh>
    <rPh sb="151" eb="153">
      <t>チュウシ</t>
    </rPh>
    <rPh sb="161" eb="163">
      <t>ジッシツ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</si>
</sst>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6DDC816-03E1-4549-8F91-F3D3B584BF3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330026</c:v>
                </c:pt>
              </c:numCache>
            </c:numRef>
          </c:val>
          <c:smooth val="0"/>
          <c:extLst>
            <c:ext xmlns:c16="http://schemas.microsoft.com/office/drawing/2014/chart" uri="{C3380CC4-5D6E-409C-BE32-E72D297353CC}">
              <c16:uniqueId val="{00000000-37F5-4E9A-BA1C-5E9E96BBC9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481490</c:v>
                </c:pt>
                <c:pt idx="1">
                  <c:v>612799</c:v>
                </c:pt>
                <c:pt idx="2">
                  <c:v>722897</c:v>
                </c:pt>
                <c:pt idx="3">
                  <c:v>854900</c:v>
                </c:pt>
                <c:pt idx="4">
                  <c:v>914643</c:v>
                </c:pt>
              </c:numCache>
            </c:numRef>
          </c:val>
          <c:smooth val="0"/>
          <c:extLst>
            <c:ext xmlns:c16="http://schemas.microsoft.com/office/drawing/2014/chart" uri="{C3380CC4-5D6E-409C-BE32-E72D297353CC}">
              <c16:uniqueId val="{00000001-37F5-4E9A-BA1C-5E9E96BBC97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28.43</c:v>
                </c:pt>
                <c:pt idx="1">
                  <c:v>18.16</c:v>
                </c:pt>
                <c:pt idx="2">
                  <c:v>22.25</c:v>
                </c:pt>
                <c:pt idx="3">
                  <c:v>4.0599999999999996</c:v>
                </c:pt>
                <c:pt idx="4">
                  <c:v>11.48</c:v>
                </c:pt>
              </c:numCache>
            </c:numRef>
          </c:val>
          <c:extLst>
            <c:ext xmlns:c16="http://schemas.microsoft.com/office/drawing/2014/chart" uri="{C3380CC4-5D6E-409C-BE32-E72D297353CC}">
              <c16:uniqueId val="{00000000-FB85-46DE-A6FE-E9F5249E542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40.1</c:v>
                </c:pt>
                <c:pt idx="1">
                  <c:v>58.73</c:v>
                </c:pt>
                <c:pt idx="2">
                  <c:v>68.39</c:v>
                </c:pt>
                <c:pt idx="3">
                  <c:v>82.96</c:v>
                </c:pt>
                <c:pt idx="4">
                  <c:v>79.48</c:v>
                </c:pt>
              </c:numCache>
            </c:numRef>
          </c:val>
          <c:extLst>
            <c:ext xmlns:c16="http://schemas.microsoft.com/office/drawing/2014/chart" uri="{C3380CC4-5D6E-409C-BE32-E72D297353CC}">
              <c16:uniqueId val="{00000001-FB85-46DE-A6FE-E9F5249E542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23.32</c:v>
                </c:pt>
                <c:pt idx="1">
                  <c:v>5.71</c:v>
                </c:pt>
                <c:pt idx="2">
                  <c:v>14.59</c:v>
                </c:pt>
                <c:pt idx="3">
                  <c:v>-1.56</c:v>
                </c:pt>
                <c:pt idx="4">
                  <c:v>12.01</c:v>
                </c:pt>
              </c:numCache>
            </c:numRef>
          </c:val>
          <c:smooth val="0"/>
          <c:extLst>
            <c:ext xmlns:c16="http://schemas.microsoft.com/office/drawing/2014/chart" uri="{C3380CC4-5D6E-409C-BE32-E72D297353CC}">
              <c16:uniqueId val="{00000002-FB85-46DE-A6FE-E9F5249E542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0.13</c:v>
                </c:pt>
                <c:pt idx="2">
                  <c:v>#N/A</c:v>
                </c:pt>
                <c:pt idx="3">
                  <c:v>0.41</c:v>
                </c:pt>
                <c:pt idx="4">
                  <c:v>#N/A</c:v>
                </c:pt>
                <c:pt idx="5">
                  <c:v>0.4</c:v>
                </c:pt>
                <c:pt idx="6">
                  <c:v>#N/A</c:v>
                </c:pt>
                <c:pt idx="7">
                  <c:v>0.38</c:v>
                </c:pt>
                <c:pt idx="8">
                  <c:v>#N/A</c:v>
                </c:pt>
                <c:pt idx="9">
                  <c:v>0.3</c:v>
                </c:pt>
              </c:numCache>
            </c:numRef>
          </c:val>
          <c:extLst>
            <c:ext xmlns:c16="http://schemas.microsoft.com/office/drawing/2014/chart" uri="{C3380CC4-5D6E-409C-BE32-E72D297353CC}">
              <c16:uniqueId val="{00000000-74F5-40BC-AB35-989C9E286F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4F5-40BC-AB35-989C9E286F4C}"/>
            </c:ext>
          </c:extLst>
        </c:ser>
        <c:ser>
          <c:idx val="2"/>
          <c:order val="2"/>
          <c:tx>
            <c:strRef>
              <c:f>データシート!$A$29</c:f>
              <c:strCache>
                <c:ptCount val="1"/>
                <c:pt idx="0">
                  <c:v>公共下水道事業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2.82</c:v>
                </c:pt>
                <c:pt idx="2">
                  <c:v>#N/A</c:v>
                </c:pt>
                <c:pt idx="3">
                  <c:v>0.72</c:v>
                </c:pt>
                <c:pt idx="4">
                  <c:v>#N/A</c:v>
                </c:pt>
                <c:pt idx="5">
                  <c:v>0.53</c:v>
                </c:pt>
                <c:pt idx="6">
                  <c:v>#N/A</c:v>
                </c:pt>
                <c:pt idx="7">
                  <c:v>0.41</c:v>
                </c:pt>
                <c:pt idx="8">
                  <c:v>#N/A</c:v>
                </c:pt>
                <c:pt idx="9">
                  <c:v>0.3</c:v>
                </c:pt>
              </c:numCache>
            </c:numRef>
          </c:val>
          <c:extLst>
            <c:ext xmlns:c16="http://schemas.microsoft.com/office/drawing/2014/chart" uri="{C3380CC4-5D6E-409C-BE32-E72D297353CC}">
              <c16:uniqueId val="{00000002-74F5-40BC-AB35-989C9E286F4C}"/>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0.18</c:v>
                </c:pt>
                <c:pt idx="2">
                  <c:v>#N/A</c:v>
                </c:pt>
                <c:pt idx="3">
                  <c:v>0.24</c:v>
                </c:pt>
                <c:pt idx="4">
                  <c:v>#N/A</c:v>
                </c:pt>
                <c:pt idx="5">
                  <c:v>0.28000000000000003</c:v>
                </c:pt>
                <c:pt idx="6">
                  <c:v>#N/A</c:v>
                </c:pt>
                <c:pt idx="7">
                  <c:v>0.32</c:v>
                </c:pt>
                <c:pt idx="8">
                  <c:v>#N/A</c:v>
                </c:pt>
                <c:pt idx="9">
                  <c:v>0.34</c:v>
                </c:pt>
              </c:numCache>
            </c:numRef>
          </c:val>
          <c:extLst>
            <c:ext xmlns:c16="http://schemas.microsoft.com/office/drawing/2014/chart" uri="{C3380CC4-5D6E-409C-BE32-E72D297353CC}">
              <c16:uniqueId val="{00000003-74F5-40BC-AB35-989C9E286F4C}"/>
            </c:ext>
          </c:extLst>
        </c:ser>
        <c:ser>
          <c:idx val="4"/>
          <c:order val="4"/>
          <c:tx>
            <c:strRef>
              <c:f>データシート!$A$31</c:f>
              <c:strCache>
                <c:ptCount val="1"/>
                <c:pt idx="0">
                  <c:v>宅地造成事業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0.99</c:v>
                </c:pt>
                <c:pt idx="2">
                  <c:v>#N/A</c:v>
                </c:pt>
                <c:pt idx="3">
                  <c:v>1.02</c:v>
                </c:pt>
                <c:pt idx="4">
                  <c:v>#N/A</c:v>
                </c:pt>
                <c:pt idx="5">
                  <c:v>1.01</c:v>
                </c:pt>
                <c:pt idx="6">
                  <c:v>#N/A</c:v>
                </c:pt>
                <c:pt idx="7">
                  <c:v>0.99</c:v>
                </c:pt>
                <c:pt idx="8">
                  <c:v>#N/A</c:v>
                </c:pt>
                <c:pt idx="9">
                  <c:v>0.9</c:v>
                </c:pt>
              </c:numCache>
            </c:numRef>
          </c:val>
          <c:extLst>
            <c:ext xmlns:c16="http://schemas.microsoft.com/office/drawing/2014/chart" uri="{C3380CC4-5D6E-409C-BE32-E72D297353CC}">
              <c16:uniqueId val="{00000004-74F5-40BC-AB35-989C9E286F4C}"/>
            </c:ext>
          </c:extLst>
        </c:ser>
        <c:ser>
          <c:idx val="5"/>
          <c:order val="5"/>
          <c:tx>
            <c:strRef>
              <c:f>データシート!$A$32</c:f>
              <c:strCache>
                <c:ptCount val="1"/>
                <c:pt idx="0">
                  <c:v>国民健康保険直営診療施設事業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0.15</c:v>
                </c:pt>
                <c:pt idx="2">
                  <c:v>#N/A</c:v>
                </c:pt>
                <c:pt idx="3">
                  <c:v>0.6</c:v>
                </c:pt>
                <c:pt idx="4">
                  <c:v>#N/A</c:v>
                </c:pt>
                <c:pt idx="5">
                  <c:v>0.83</c:v>
                </c:pt>
                <c:pt idx="6">
                  <c:v>#N/A</c:v>
                </c:pt>
                <c:pt idx="7">
                  <c:v>1.44</c:v>
                </c:pt>
                <c:pt idx="8">
                  <c:v>#N/A</c:v>
                </c:pt>
                <c:pt idx="9">
                  <c:v>0.92</c:v>
                </c:pt>
              </c:numCache>
            </c:numRef>
          </c:val>
          <c:extLst>
            <c:ext xmlns:c16="http://schemas.microsoft.com/office/drawing/2014/chart" uri="{C3380CC4-5D6E-409C-BE32-E72D297353CC}">
              <c16:uniqueId val="{00000005-74F5-40BC-AB35-989C9E286F4C}"/>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1.83</c:v>
                </c:pt>
                <c:pt idx="2">
                  <c:v>#N/A</c:v>
                </c:pt>
                <c:pt idx="3">
                  <c:v>6.2</c:v>
                </c:pt>
                <c:pt idx="4">
                  <c:v>#N/A</c:v>
                </c:pt>
                <c:pt idx="5">
                  <c:v>6.12</c:v>
                </c:pt>
                <c:pt idx="6">
                  <c:v>#N/A</c:v>
                </c:pt>
                <c:pt idx="7">
                  <c:v>5.54</c:v>
                </c:pt>
                <c:pt idx="8">
                  <c:v>#N/A</c:v>
                </c:pt>
                <c:pt idx="9">
                  <c:v>2.34</c:v>
                </c:pt>
              </c:numCache>
            </c:numRef>
          </c:val>
          <c:extLst>
            <c:ext xmlns:c16="http://schemas.microsoft.com/office/drawing/2014/chart" uri="{C3380CC4-5D6E-409C-BE32-E72D297353CC}">
              <c16:uniqueId val="{00000006-74F5-40BC-AB35-989C9E286F4C}"/>
            </c:ext>
          </c:extLst>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10.58</c:v>
                </c:pt>
                <c:pt idx="2">
                  <c:v>#N/A</c:v>
                </c:pt>
                <c:pt idx="3">
                  <c:v>4.9000000000000004</c:v>
                </c:pt>
                <c:pt idx="4">
                  <c:v>#N/A</c:v>
                </c:pt>
                <c:pt idx="5">
                  <c:v>4.87</c:v>
                </c:pt>
                <c:pt idx="6">
                  <c:v>#N/A</c:v>
                </c:pt>
                <c:pt idx="7">
                  <c:v>4.47</c:v>
                </c:pt>
                <c:pt idx="8">
                  <c:v>#N/A</c:v>
                </c:pt>
                <c:pt idx="9">
                  <c:v>2.62</c:v>
                </c:pt>
              </c:numCache>
            </c:numRef>
          </c:val>
          <c:extLst>
            <c:ext xmlns:c16="http://schemas.microsoft.com/office/drawing/2014/chart" uri="{C3380CC4-5D6E-409C-BE32-E72D297353CC}">
              <c16:uniqueId val="{00000007-74F5-40BC-AB35-989C9E286F4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28.4</c:v>
                </c:pt>
                <c:pt idx="2">
                  <c:v>#N/A</c:v>
                </c:pt>
                <c:pt idx="3">
                  <c:v>16.75</c:v>
                </c:pt>
                <c:pt idx="4">
                  <c:v>#N/A</c:v>
                </c:pt>
                <c:pt idx="5">
                  <c:v>22.24</c:v>
                </c:pt>
                <c:pt idx="6">
                  <c:v>#N/A</c:v>
                </c:pt>
                <c:pt idx="7">
                  <c:v>4.05</c:v>
                </c:pt>
                <c:pt idx="8">
                  <c:v>#N/A</c:v>
                </c:pt>
                <c:pt idx="9">
                  <c:v>11.47</c:v>
                </c:pt>
              </c:numCache>
            </c:numRef>
          </c:val>
          <c:extLst>
            <c:ext xmlns:c16="http://schemas.microsoft.com/office/drawing/2014/chart" uri="{C3380CC4-5D6E-409C-BE32-E72D297353CC}">
              <c16:uniqueId val="{00000008-74F5-40BC-AB35-989C9E286F4C}"/>
            </c:ext>
          </c:extLst>
        </c:ser>
        <c:ser>
          <c:idx val="9"/>
          <c:order val="9"/>
          <c:tx>
            <c:strRef>
              <c:f>データシート!$A$36</c:f>
              <c:strCache>
                <c:ptCount val="1"/>
                <c:pt idx="0">
                  <c:v>上水道事業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10.71</c:v>
                </c:pt>
                <c:pt idx="2">
                  <c:v>#N/A</c:v>
                </c:pt>
                <c:pt idx="3">
                  <c:v>13.06</c:v>
                </c:pt>
                <c:pt idx="4">
                  <c:v>#N/A</c:v>
                </c:pt>
                <c:pt idx="5">
                  <c:v>13.52</c:v>
                </c:pt>
                <c:pt idx="6">
                  <c:v>#N/A</c:v>
                </c:pt>
                <c:pt idx="7">
                  <c:v>19.73</c:v>
                </c:pt>
                <c:pt idx="8">
                  <c:v>#N/A</c:v>
                </c:pt>
                <c:pt idx="9">
                  <c:v>13.83</c:v>
                </c:pt>
              </c:numCache>
            </c:numRef>
          </c:val>
          <c:extLst>
            <c:ext xmlns:c16="http://schemas.microsoft.com/office/drawing/2014/chart" uri="{C3380CC4-5D6E-409C-BE32-E72D297353CC}">
              <c16:uniqueId val="{00000009-74F5-40BC-AB35-989C9E286F4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609</c:v>
                </c:pt>
                <c:pt idx="5">
                  <c:v>581</c:v>
                </c:pt>
                <c:pt idx="8">
                  <c:v>561</c:v>
                </c:pt>
                <c:pt idx="11">
                  <c:v>528</c:v>
                </c:pt>
                <c:pt idx="14">
                  <c:v>510</c:v>
                </c:pt>
              </c:numCache>
            </c:numRef>
          </c:val>
          <c:extLst>
            <c:ext xmlns:c16="http://schemas.microsoft.com/office/drawing/2014/chart" uri="{C3380CC4-5D6E-409C-BE32-E72D297353CC}">
              <c16:uniqueId val="{00000000-45D7-48ED-83A5-C15A7A13C6E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5D7-48ED-83A5-C15A7A13C6E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37</c:v>
                </c:pt>
                <c:pt idx="3">
                  <c:v>37</c:v>
                </c:pt>
                <c:pt idx="6">
                  <c:v>37</c:v>
                </c:pt>
                <c:pt idx="9">
                  <c:v>35</c:v>
                </c:pt>
                <c:pt idx="12">
                  <c:v>34</c:v>
                </c:pt>
              </c:numCache>
            </c:numRef>
          </c:val>
          <c:extLst>
            <c:ext xmlns:c16="http://schemas.microsoft.com/office/drawing/2014/chart" uri="{C3380CC4-5D6E-409C-BE32-E72D297353CC}">
              <c16:uniqueId val="{00000002-45D7-48ED-83A5-C15A7A13C6E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28</c:v>
                </c:pt>
                <c:pt idx="3">
                  <c:v>28</c:v>
                </c:pt>
                <c:pt idx="6">
                  <c:v>27</c:v>
                </c:pt>
                <c:pt idx="9">
                  <c:v>22</c:v>
                </c:pt>
                <c:pt idx="12">
                  <c:v>21</c:v>
                </c:pt>
              </c:numCache>
            </c:numRef>
          </c:val>
          <c:extLst>
            <c:ext xmlns:c16="http://schemas.microsoft.com/office/drawing/2014/chart" uri="{C3380CC4-5D6E-409C-BE32-E72D297353CC}">
              <c16:uniqueId val="{00000003-45D7-48ED-83A5-C15A7A13C6E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339</c:v>
                </c:pt>
                <c:pt idx="3">
                  <c:v>331</c:v>
                </c:pt>
                <c:pt idx="6">
                  <c:v>322</c:v>
                </c:pt>
                <c:pt idx="9">
                  <c:v>318</c:v>
                </c:pt>
                <c:pt idx="12">
                  <c:v>303</c:v>
                </c:pt>
              </c:numCache>
            </c:numRef>
          </c:val>
          <c:extLst>
            <c:ext xmlns:c16="http://schemas.microsoft.com/office/drawing/2014/chart" uri="{C3380CC4-5D6E-409C-BE32-E72D297353CC}">
              <c16:uniqueId val="{00000004-45D7-48ED-83A5-C15A7A13C6E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5D7-48ED-83A5-C15A7A13C6E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5D7-48ED-83A5-C15A7A13C6E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555</c:v>
                </c:pt>
                <c:pt idx="3">
                  <c:v>483</c:v>
                </c:pt>
                <c:pt idx="6">
                  <c:v>417</c:v>
                </c:pt>
                <c:pt idx="9">
                  <c:v>331</c:v>
                </c:pt>
                <c:pt idx="12">
                  <c:v>302</c:v>
                </c:pt>
              </c:numCache>
            </c:numRef>
          </c:val>
          <c:extLst>
            <c:ext xmlns:c16="http://schemas.microsoft.com/office/drawing/2014/chart" uri="{C3380CC4-5D6E-409C-BE32-E72D297353CC}">
              <c16:uniqueId val="{00000007-45D7-48ED-83A5-C15A7A13C6E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350</c:v>
                </c:pt>
                <c:pt idx="2">
                  <c:v>#N/A</c:v>
                </c:pt>
                <c:pt idx="3">
                  <c:v>#N/A</c:v>
                </c:pt>
                <c:pt idx="4">
                  <c:v>298</c:v>
                </c:pt>
                <c:pt idx="5">
                  <c:v>#N/A</c:v>
                </c:pt>
                <c:pt idx="6">
                  <c:v>#N/A</c:v>
                </c:pt>
                <c:pt idx="7">
                  <c:v>242</c:v>
                </c:pt>
                <c:pt idx="8">
                  <c:v>#N/A</c:v>
                </c:pt>
                <c:pt idx="9">
                  <c:v>#N/A</c:v>
                </c:pt>
                <c:pt idx="10">
                  <c:v>178</c:v>
                </c:pt>
                <c:pt idx="11">
                  <c:v>#N/A</c:v>
                </c:pt>
                <c:pt idx="12">
                  <c:v>#N/A</c:v>
                </c:pt>
                <c:pt idx="13">
                  <c:v>150</c:v>
                </c:pt>
                <c:pt idx="14">
                  <c:v>#N/A</c:v>
                </c:pt>
              </c:numCache>
            </c:numRef>
          </c:val>
          <c:smooth val="0"/>
          <c:extLst>
            <c:ext xmlns:c16="http://schemas.microsoft.com/office/drawing/2014/chart" uri="{C3380CC4-5D6E-409C-BE32-E72D297353CC}">
              <c16:uniqueId val="{00000008-45D7-48ED-83A5-C15A7A13C6E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5610</c:v>
                </c:pt>
                <c:pt idx="5">
                  <c:v>5231</c:v>
                </c:pt>
                <c:pt idx="8">
                  <c:v>5006</c:v>
                </c:pt>
                <c:pt idx="11">
                  <c:v>4739</c:v>
                </c:pt>
                <c:pt idx="14">
                  <c:v>4424</c:v>
                </c:pt>
              </c:numCache>
            </c:numRef>
          </c:val>
          <c:extLst>
            <c:ext xmlns:c16="http://schemas.microsoft.com/office/drawing/2014/chart" uri="{C3380CC4-5D6E-409C-BE32-E72D297353CC}">
              <c16:uniqueId val="{00000000-009C-449D-9E0E-B3FE6A2D078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7</c:v>
                </c:pt>
                <c:pt idx="8">
                  <c:v>11</c:v>
                </c:pt>
                <c:pt idx="11">
                  <c:v>7</c:v>
                </c:pt>
                <c:pt idx="14">
                  <c:v>7</c:v>
                </c:pt>
              </c:numCache>
            </c:numRef>
          </c:val>
          <c:extLst>
            <c:ext xmlns:c16="http://schemas.microsoft.com/office/drawing/2014/chart" uri="{C3380CC4-5D6E-409C-BE32-E72D297353CC}">
              <c16:uniqueId val="{00000001-009C-449D-9E0E-B3FE6A2D078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19150</c:v>
                </c:pt>
                <c:pt idx="5">
                  <c:v>20381</c:v>
                </c:pt>
                <c:pt idx="8">
                  <c:v>23457</c:v>
                </c:pt>
                <c:pt idx="11">
                  <c:v>22810</c:v>
                </c:pt>
                <c:pt idx="14">
                  <c:v>29567</c:v>
                </c:pt>
              </c:numCache>
            </c:numRef>
          </c:val>
          <c:extLst>
            <c:ext xmlns:c16="http://schemas.microsoft.com/office/drawing/2014/chart" uri="{C3380CC4-5D6E-409C-BE32-E72D297353CC}">
              <c16:uniqueId val="{00000002-009C-449D-9E0E-B3FE6A2D078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09C-449D-9E0E-B3FE6A2D078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09C-449D-9E0E-B3FE6A2D078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09C-449D-9E0E-B3FE6A2D078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1056</c:v>
                </c:pt>
                <c:pt idx="3">
                  <c:v>931</c:v>
                </c:pt>
                <c:pt idx="6">
                  <c:v>741</c:v>
                </c:pt>
                <c:pt idx="9">
                  <c:v>701</c:v>
                </c:pt>
                <c:pt idx="12">
                  <c:v>477</c:v>
                </c:pt>
              </c:numCache>
            </c:numRef>
          </c:val>
          <c:extLst>
            <c:ext xmlns:c16="http://schemas.microsoft.com/office/drawing/2014/chart" uri="{C3380CC4-5D6E-409C-BE32-E72D297353CC}">
              <c16:uniqueId val="{00000006-009C-449D-9E0E-B3FE6A2D078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298</c:v>
                </c:pt>
                <c:pt idx="3">
                  <c:v>261</c:v>
                </c:pt>
                <c:pt idx="6">
                  <c:v>223</c:v>
                </c:pt>
                <c:pt idx="9">
                  <c:v>189</c:v>
                </c:pt>
                <c:pt idx="12">
                  <c:v>155</c:v>
                </c:pt>
              </c:numCache>
            </c:numRef>
          </c:val>
          <c:extLst>
            <c:ext xmlns:c16="http://schemas.microsoft.com/office/drawing/2014/chart" uri="{C3380CC4-5D6E-409C-BE32-E72D297353CC}">
              <c16:uniqueId val="{00000007-009C-449D-9E0E-B3FE6A2D078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2671</c:v>
                </c:pt>
                <c:pt idx="3">
                  <c:v>2410</c:v>
                </c:pt>
                <c:pt idx="6">
                  <c:v>2173</c:v>
                </c:pt>
                <c:pt idx="9">
                  <c:v>1905</c:v>
                </c:pt>
                <c:pt idx="12">
                  <c:v>1797</c:v>
                </c:pt>
              </c:numCache>
            </c:numRef>
          </c:val>
          <c:extLst>
            <c:ext xmlns:c16="http://schemas.microsoft.com/office/drawing/2014/chart" uri="{C3380CC4-5D6E-409C-BE32-E72D297353CC}">
              <c16:uniqueId val="{00000008-009C-449D-9E0E-B3FE6A2D078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202</c:v>
                </c:pt>
                <c:pt idx="3">
                  <c:v>177</c:v>
                </c:pt>
                <c:pt idx="6">
                  <c:v>151</c:v>
                </c:pt>
                <c:pt idx="9">
                  <c:v>124</c:v>
                </c:pt>
                <c:pt idx="12">
                  <c:v>35</c:v>
                </c:pt>
              </c:numCache>
            </c:numRef>
          </c:val>
          <c:extLst>
            <c:ext xmlns:c16="http://schemas.microsoft.com/office/drawing/2014/chart" uri="{C3380CC4-5D6E-409C-BE32-E72D297353CC}">
              <c16:uniqueId val="{00000009-009C-449D-9E0E-B3FE6A2D078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3174</c:v>
                </c:pt>
                <c:pt idx="3">
                  <c:v>2720</c:v>
                </c:pt>
                <c:pt idx="6">
                  <c:v>2325</c:v>
                </c:pt>
                <c:pt idx="9">
                  <c:v>2256</c:v>
                </c:pt>
                <c:pt idx="12">
                  <c:v>2080</c:v>
                </c:pt>
              </c:numCache>
            </c:numRef>
          </c:val>
          <c:extLst>
            <c:ext xmlns:c16="http://schemas.microsoft.com/office/drawing/2014/chart" uri="{C3380CC4-5D6E-409C-BE32-E72D297353CC}">
              <c16:uniqueId val="{0000000A-009C-449D-9E0E-B3FE6A2D078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09C-449D-9E0E-B3FE6A2D078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3320</c:v>
                </c:pt>
                <c:pt idx="1">
                  <c:v>4121</c:v>
                </c:pt>
                <c:pt idx="2">
                  <c:v>4352</c:v>
                </c:pt>
              </c:numCache>
            </c:numRef>
          </c:val>
          <c:extLst>
            <c:ext xmlns:c16="http://schemas.microsoft.com/office/drawing/2014/chart" uri="{C3380CC4-5D6E-409C-BE32-E72D297353CC}">
              <c16:uniqueId val="{00000000-7BAE-4BC8-9CF4-2F7BE8A722B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502</c:v>
                </c:pt>
                <c:pt idx="1">
                  <c:v>502</c:v>
                </c:pt>
                <c:pt idx="2">
                  <c:v>566</c:v>
                </c:pt>
              </c:numCache>
            </c:numRef>
          </c:val>
          <c:extLst>
            <c:ext xmlns:c16="http://schemas.microsoft.com/office/drawing/2014/chart" uri="{C3380CC4-5D6E-409C-BE32-E72D297353CC}">
              <c16:uniqueId val="{00000001-7BAE-4BC8-9CF4-2F7BE8A722B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37561</c:v>
                </c:pt>
                <c:pt idx="1">
                  <c:v>28933</c:v>
                </c:pt>
                <c:pt idx="2">
                  <c:v>37217</c:v>
                </c:pt>
              </c:numCache>
            </c:numRef>
          </c:val>
          <c:extLst>
            <c:ext xmlns:c16="http://schemas.microsoft.com/office/drawing/2014/chart" uri="{C3380CC4-5D6E-409C-BE32-E72D297353CC}">
              <c16:uniqueId val="{00000002-7BAE-4BC8-9CF4-2F7BE8A722B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{591712E1-2873-4386-A444-70A9CD87BB74}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DD9-4F7E-A532-AB9459D672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{9D1058E2-3E57-47E4-AE84-723CEDBC9568}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D9-4F7E-A532-AB9459D672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{787E48FF-5B72-4654-9779-A0AAC5A05B7F}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D9-4F7E-A532-AB9459D672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{2BB43886-9775-4A9F-98F4-3459CD3693B6}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D9-4F7E-A532-AB9459D672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{29B4EBD1-0908-44D9-ACB7-AF198BD05B64}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D9-4F7E-A532-AB9459D6724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{13911D91-A962-4AC7-8F5A-A510C36527C3}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DD9-4F7E-A532-AB9459D6724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{04178748-CB46-43B9-A992-6614E0D1E8F1}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DD9-4F7E-A532-AB9459D6724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{DFE1ED85-C5DD-4C67-9AE1-7BAB62C21341}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DD9-4F7E-A532-AB9459D6724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{9C015043-F634-432C-81D2-776E4209AF0E}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DD9-4F7E-A532-AB9459D672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58.1</c:v>
                </c:pt>
                <c:pt idx="32">
                  <c:v>44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DD9-4F7E-A532-AB9459D6724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{A1EAC0C2-10C1-42A2-857D-7A526F459D4B}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DD9-4F7E-A532-AB9459D6724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{56205592-9810-4E19-9601-3A3A0D98A28D}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D9-4F7E-A532-AB9459D672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{0C2B869F-008B-4D41-9029-1788CD4691B5}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D9-4F7E-A532-AB9459D672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{AA03C5E8-68CF-4A94-8D24-4D7F842C84F8}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D9-4F7E-A532-AB9459D672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{95BB1986-BF20-46DF-B475-FEB5DD000B3F}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D9-4F7E-A532-AB9459D6724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{14CDEED6-FCAA-400E-90E4-FF1C5EBD31EB}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DD9-4F7E-A532-AB9459D6724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{9A17EED6-A3EC-4C1C-99FA-3A83967FB064}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DD9-4F7E-A532-AB9459D6724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{5620CA63-7E8F-412F-9949-2C89DEC94916}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DD9-4F7E-A532-AB9459D6724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{9F864D2F-041B-47E1-A69C-C063CC1D9DF2}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DD9-4F7E-A532-AB9459D672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61.1</c:v>
                </c:pt>
                <c:pt idx="32">
                  <c:v>48</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FDD9-4F7E-A532-AB9459D6724F}"/>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{5D4EE181-AE07-45EB-B02A-6878CDA7832B}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5A3-4586-BF6F-BCD17B75ED0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{7BBAFD53-753A-4EE6-BD8F-50C907BBC234}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A3-4586-BF6F-BCD17B75ED0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{A233F012-0144-4596-87AF-3419A0F467C5}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A3-4586-BF6F-BCD17B75ED0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{5E45AF09-95B3-4186-8E5A-FC66F5760FD0}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A3-4586-BF6F-BCD17B75ED0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{C1AE47C4-4786-45F0-B44C-2206F7630C65}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A3-4586-BF6F-BCD17B75ED06}"/>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{2CE551EE-DEFE-4FDB-A686-8EF24302E522}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5A3-4586-BF6F-BCD17B75ED06}"/>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{19BD68C0-47E3-4316-95D8-C756DE3BBFFD}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5A3-4586-BF6F-BCD17B75ED0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{48AC3E22-7A08-4F2E-8B62-BA0C9D330720}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5A3-4586-BF6F-BCD17B75ED0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{1EDF62DB-A62E-40F7-B12C-8D5A7EC21CCC}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5A3-4586-BF6F-BCD17B75ED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7.7</c:v>
                </c:pt>
                <c:pt idx="16">
                  <c:v>6.8</c:v>
                </c:pt>
                <c:pt idx="24">
                  <c:v>5.5</c:v>
                </c:pt>
                <c:pt idx="32">
                  <c:v>4.2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5A3-4586-BF6F-BCD17B75ED0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349592131553587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{64A9F465-FDD5-47B8-9EA5-F1FB92B89A6A}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5A3-4586-BF6F-BCD17B75ED0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{B075B9D6-B38C-4C8B-976B-191226A67212}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A3-4586-BF6F-BCD17B75ED0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{0B37FE00-4CB9-499D-857E-06D9E6A555BB}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A3-4586-BF6F-BCD17B75ED0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{91AE5B88-D426-49F8-A834-B3BC60387AD4}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A3-4586-BF6F-BCD17B75ED0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{6F7DED05-F547-458B-AAF8-664A303BDF09}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A3-4586-BF6F-BCD17B75ED06}"/>
                </c:ext>
              </c:extLst>
            </c:dLbl>
            <c:dLbl>
              <c:idx val="8"/>
              <c:layout>
                <c:manualLayout>
                  <c:x val="-1.8235628084250059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{CB9DB79D-C7BB-4E97-A191-9D7F0E277644}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5A3-4586-BF6F-BCD17B75ED0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{609113E1-247C-4210-8BDA-A7D1F3DEF576}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5A3-4586-BF6F-BCD17B75ED0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{3E9E3E8B-2A52-43A9-A401-D3A9FFE2B507}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5A3-4586-BF6F-BCD17B75ED0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{4809F0C3-462F-477D-A6B8-386025E27BCF}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5A3-4586-BF6F-BCD17B75ED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6.1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5A3-4586-BF6F-BCD17B75ED06}"/>
            </c:ext>
          </c:extLst>
        </c:ser>
        <c:dLbls>
          <c:showLegendKey val="0"/>
          <c:showVal val="1"/>
          <c:showCatName val="0"/>
          <c:showSerName val="0"/>
          <c:showPercent val="0"/>
          <c:showBubbleSize val="0"/>
        </c:dLbls>
        <c:axId val="84219776"/>
        <c:axId val="84234240"/>
      </c:scatterChart>
      <c:valAx>
        <c:axId val="84219776"/>
        <c:scaling>
          <c:orientation val="maxMin"/>
          <c:max val="8"/>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A37097EF-3B79-42E6-BFD7-6DCBCEEDFABD}"/>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3F8BA278-BD02-417D-AF16-3FDD88A99C54}"/>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福島県浪江町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新規借入の抑制、償還の進捗等により元利償還金残高は年々減少し、実質公債費比率の分子は減少傾向にある。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福島県浪江町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検出されなかった。この要因としては、起債の新規借入抑制による地方債現在高の減及び復旧・復興事業に係る交付金の基金化による財源の増が挙げられる。しかしながら、基金については特定目的基金のため、復旧・復興事業の進捗に伴って減少するものであることから、将来負担比率の非検出は一時的なものとして捉え、今後注視していき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福島県浪江町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福島再生加速化交付金を積み立てて実施する事業の積立金として浪江町帰還・移住等環境整備交付金基金に積み立てたこと（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4,804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百万円）及び東電賠償による賠償金を行財政長期安定化基金に積み立てたこと（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5,099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百万円）などにより増加した。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以降発生している多くの復旧・復興事業は、国県支出金（復興財源）により賄っているものであり、復旧・復興事業の進捗状況により減少していくものであるため、基金残高全体は徐々に縮小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浪江町帰還・移住等環境整備交付金基金：福島再生加速化交付金を財源とする復旧・復興事業を使途目的とした基金である。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浪江町復旧・復興基金：復旧・復興に関するソフト事業（住宅支援事業、避難生活支援事業、賠償支援事業等）を使途目的とした基金である。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行財政長期安定化基金：原発事故の影響に対する町の行財政運営の長期的な安定化を図ることを使途目的とした基金である。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福島再生加速化交付金を積み立てて実施する事業の積立金として浪江町帰還・移住等環境整備交付金基金に積み立てたこと（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百万円）及び東電賠償による賠償金を行財政長期安定化基金に積み立てたこと（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復旧・復興事業の進捗状況に伴い、基金残高は徐々に減少する見込みである。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前年度歳計剰余金の積立てにより増加した。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以降、当町の事業の大半が復旧・復興事業に係る大型の建設事業や複数年にわたる継続事業等を占め、それら事業は国県支出金（復興財源）で賄われているが、ハード面の整備終了後は施設の管理・運営業務が発生し、その多くは一般財源で賄うこととなるため、財源不足が懸念される。震災当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人であった人口も令和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日現在では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人まで減少しているため、経常一般財源の確保が今後一層厳しくなることが予想される。このことから、今後は財源不足に備えていく必要がある。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横ばいで推移している。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は、起債の新規借入の抑制や償還の進捗等により元利償還金残高が年々減少しているため、公債費が経常収支比率を占める割合も減少傾向にある。しかし、町民税をはじめとする経常一般財源の確保がより厳しくなることが想定されるため、今後の償還に備えてお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0C49400-0E5A-40CE-843D-25A134AA02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5D2B2F1-52FD-4468-BC35-005B29876F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ECD0AFCC-7294-4A85-8BA1-18E967439CAE}"/>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2C0CE318-B1FC-4C81-98C8-960C0876D736}"/>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57961253-76D4-4F91-9433-35133FA6BA9C}"/>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1AF7436D-D2B1-437D-AC05-A6F88FFCBDD1}"/>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08CC518B-C264-4548-9B3C-C4590FF7AC24}"/>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A48516E0-6AEC-4945-8002-88896C4E9F4C}"/>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A9B0C115-CA94-43BB-87F9-C93F5ABAC11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FC40B5AF-E505-48BC-8D92-B7CD099B9E3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6B325030-9AA9-4AB3-8F22-1F12F90118B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8A9BB164-99E2-4F01-BA1C-6FD4DD25E29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4BBED261-831E-42F8-9034-E223C6AD011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2CEC0F21-DC4C-44EA-92F6-886D332E698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DA8A3850-E902-430E-8831-1294E9E994F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B91597F3-A279-42E5-803E-9646DFADB6B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7FA77DEA-72CC-4DA4-932D-574996FF377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91DFA60C-F28F-4623-BD8D-1DEB549A583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ED02604A-37BA-4D92-8443-40215AAC3CC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16,208
16,150
223.14
41,641,011
40,236,501
628,484
5,475,207
2,086,987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1D2B838F-3856-4F30-B810-6904FF4E624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9A8928ED-1B00-4365-AD2D-402930456CD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686D5BA9-F0D3-4605-9626-0F89DB069BC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8E0EA54A-0151-496E-8E28-E00A961B45D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B367468A-EBCB-4A91-8FEB-C62229F8A94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3FA840A7-8261-4C35-AEE6-ABFF9EFD643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882C3EF0-9DE1-491F-B2E7-BEF177CCC5E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8C36141C-E7F0-4A22-972C-2C456B0E6E9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1BE62B32-183A-41FB-8200-41AA8F6D223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D64BF966-642B-4AE0-AE6F-D87BFFEF398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C4A6B368-CA3F-4997-88D8-DA09DFCB0B0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1DE39AAC-2F21-45CC-BE68-7588A865F5A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031A9AFD-706E-4229-8535-906C4F1FD85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3AF2CC79-BF70-4B9C-B2EE-1E1D195BCEC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3FD7CFED-3987-4A9C-B3C0-4D14EE45845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29753F75-D87E-43D2-9982-302A14DB66A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5F8137EE-79A6-468B-B6F0-9FB48ADC663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a:extLst>
            <a:ext uri="{FF2B5EF4-FFF2-40B4-BE49-F238E27FC236}">
              <a16:creationId xmlns:a16="http://schemas.microsoft.com/office/drawing/2014/main" id="{4DBB36E9-8352-4B83-A6D4-FC99CE6244B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a:extLst>
            <a:ext uri="{FF2B5EF4-FFF2-40B4-BE49-F238E27FC236}">
              <a16:creationId xmlns:a16="http://schemas.microsoft.com/office/drawing/2014/main" id="{714485C5-B174-48ED-933C-2FDCEB481DD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0" name="テキスト ボックス 39">
          <a:extLst>
            <a:ext uri="{FF2B5EF4-FFF2-40B4-BE49-F238E27FC236}">
              <a16:creationId xmlns:a16="http://schemas.microsoft.com/office/drawing/2014/main" id="{2F581E6B-9547-482C-B3ED-4AE418899442}"/>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a:extLst>
            <a:ext uri="{FF2B5EF4-FFF2-40B4-BE49-F238E27FC236}">
              <a16:creationId xmlns:a16="http://schemas.microsoft.com/office/drawing/2014/main" id="{307F656B-5E47-41C1-B995-B46EEDAE644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a:extLst>
            <a:ext uri="{FF2B5EF4-FFF2-40B4-BE49-F238E27FC236}">
              <a16:creationId xmlns:a16="http://schemas.microsoft.com/office/drawing/2014/main" id="{EE3AB20C-7DAB-4E8F-833D-79FC75384B4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DADA3F3B-3384-4B96-B423-2D0FA0145EC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91A93C18-6531-425B-8BE4-BC7A89419B1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83D8C308-D19C-47B4-96C2-AFC027CD67E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1B47C7D3-558E-4B21-9484-91388B57606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5485D053-FB87-47B4-ACED-74DF5CFAA45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43773BA5-6B99-4ABF-BE9E-7DFDB05611B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FE89EE0E-9093-4F5D-BEA0-11303F9BE4A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3191EC8-5B61-4077-9A64-B125F4A3372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7D2DBD4B-2A9E-4944-84B0-E0B80B0B716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DD0194FB-4CD2-4B21-8D61-B4B8C06A768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24E42190-7BBC-48AF-B57F-A8F7332A689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7776AEFC-ECBE-4F6F-BDC7-3D29367DB21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F884D5BC-D0CC-4A4C-B02F-E3FFA02431D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類似団体平均、全国平均及び県平均を下回っていいるものの、今後、復旧・復興に係る施設の整備が終息していくことにつれ、償却率が上昇していくことが想定される。今後見直しを行う公共施設等総合管理計画に基づき、適切な財産の管理・運用に努めていく。</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9504757A-1D50-418E-BCAC-3B82639F1EA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7837C8D8-9E29-481A-A9F3-69A15D0808B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8" name="テキスト ボックス 57">
          <a:extLst>
            <a:ext uri="{FF2B5EF4-FFF2-40B4-BE49-F238E27FC236}">
              <a16:creationId xmlns:a16="http://schemas.microsoft.com/office/drawing/2014/main" id="{43832F86-6518-46C3-AC5D-12C9300898FF}"/>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6BC19B4C-4CCC-46BC-875A-721651B64B4C}"/>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7CAEDE91-4984-48B8-AD9D-0EB320BF3768}"/>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8F6D393E-41C9-4E3F-9383-355E1F966623}"/>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F7B3C987-816C-4AE0-B6CC-BC4AA8F551CE}"/>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76065479-8E0D-46E2-86A6-682A6F10739B}"/>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686C0E12-F9EB-4A76-803A-3DA752C89E0F}"/>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CCEBDFDE-B092-4939-9D7E-C93EA4B6696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6B115E02-CB39-4B69-9514-CC5FCA3D8F25}"/>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8A92CF59-74F1-4C90-95A7-4966423E2E2B}"/>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D759C6C6-F65D-4824-9B6E-CC6F035F0937}"/>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B2ABEF8E-BBF5-4B7D-91B4-B24D0CF0BCE1}"/>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661EE41F-6122-49B9-841E-6033768E46FD}"/>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3EE655E6-6CBA-4223-AD88-A75C3FDF581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E249B339-B06E-4C08-9AD5-28F56A9083F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634B6ECC-396F-4CB8-BD39-88B87D8D370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10614</xdr:rowOff>
    </xdr:from>
    <xdr:to>
      <xdr:col>23</xdr:col>
      <xdr:colOff>85090</xdr:colOff>
      <xdr:row>34</xdr:row>
      <xdr:rowOff>116387</xdr:rowOff>
    </xdr:to>
    <xdr:cxnSp macro="">
      <xdr:nvCxnSpPr>
        <xdr:cNvPr id="74" name="直線コネクタ 73">
          <a:extLst>
            <a:ext uri="{FF2B5EF4-FFF2-40B4-BE49-F238E27FC236}">
              <a16:creationId xmlns:a16="http://schemas.microsoft.com/office/drawing/2014/main" id="{C7A50618-CE11-454B-900E-789F0ACB4B79}"/>
            </a:ext>
          </a:extLst>
        </xdr:cNvPr>
        <xdr:cNvCxnSpPr/>
      </xdr:nvCxnSpPr>
      <xdr:spPr>
        <a:xfrm flipV="1">
          <a:off x="4760595" y="5239839"/>
          <a:ext cx="1270" cy="147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120214</xdr:rowOff>
    </xdr:from>
    <xdr:ext cx="405111" cy="259045"/>
    <xdr:sp macro="" textlink="">
      <xdr:nvSpPr>
        <xdr:cNvPr id="75" name="有形固定資産減価償却率最小値テキスト">
          <a:extLst>
            <a:ext uri="{FF2B5EF4-FFF2-40B4-BE49-F238E27FC236}">
              <a16:creationId xmlns:a16="http://schemas.microsoft.com/office/drawing/2014/main" id="{A713F1E6-A74C-4CFE-B593-8614172FBC7A}"/>
            </a:ext>
          </a:extLst>
        </xdr:cNvPr>
        <xdr:cNvSpPr txBox="1"/>
      </xdr:nvSpPr>
      <xdr:spPr>
        <a:xfrm>
          <a:off x="4813300" y="6721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116387</xdr:rowOff>
    </xdr:from>
    <xdr:to>
      <xdr:col>23</xdr:col>
      <xdr:colOff>174625</xdr:colOff>
      <xdr:row>34</xdr:row>
      <xdr:rowOff>116387</xdr:rowOff>
    </xdr:to>
    <xdr:cxnSp macro="">
      <xdr:nvCxnSpPr>
        <xdr:cNvPr id="76" name="直線コネクタ 75">
          <a:extLst>
            <a:ext uri="{FF2B5EF4-FFF2-40B4-BE49-F238E27FC236}">
              <a16:creationId xmlns:a16="http://schemas.microsoft.com/office/drawing/2014/main" id="{B131E9DA-5814-4917-8001-BAB9C1450819}"/>
            </a:ext>
          </a:extLst>
        </xdr:cNvPr>
        <xdr:cNvCxnSpPr/>
      </xdr:nvCxnSpPr>
      <xdr:spPr>
        <a:xfrm>
          <a:off x="4673600" y="671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128741</xdr:rowOff>
    </xdr:from>
    <xdr:ext cx="405111" cy="259045"/>
    <xdr:sp macro="" textlink="">
      <xdr:nvSpPr>
        <xdr:cNvPr id="77" name="有形固定資産減価償却率最大値テキスト">
          <a:extLst>
            <a:ext uri="{FF2B5EF4-FFF2-40B4-BE49-F238E27FC236}">
              <a16:creationId xmlns:a16="http://schemas.microsoft.com/office/drawing/2014/main" id="{D3932656-A2A8-4E19-8542-89AD0668CA92}"/>
            </a:ext>
          </a:extLst>
        </xdr:cNvPr>
        <xdr:cNvSpPr txBox="1"/>
      </xdr:nvSpPr>
      <xdr:spPr>
        <a:xfrm>
          <a:off x="4813300" y="5015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10614</xdr:rowOff>
    </xdr:from>
    <xdr:to>
      <xdr:col>23</xdr:col>
      <xdr:colOff>174625</xdr:colOff>
      <xdr:row>26</xdr:row>
      <xdr:rowOff>10614</xdr:rowOff>
    </xdr:to>
    <xdr:cxnSp macro="">
      <xdr:nvCxnSpPr>
        <xdr:cNvPr id="78" name="直線コネクタ 77">
          <a:extLst>
            <a:ext uri="{FF2B5EF4-FFF2-40B4-BE49-F238E27FC236}">
              <a16:creationId xmlns:a16="http://schemas.microsoft.com/office/drawing/2014/main" id="{ADC75E5F-A773-441C-A443-C50A6B58063C}"/>
            </a:ext>
          </a:extLst>
        </xdr:cNvPr>
        <xdr:cNvCxnSpPr/>
      </xdr:nvCxnSpPr>
      <xdr:spPr>
        <a:xfrm>
          <a:off x="4673600" y="523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35124</xdr:rowOff>
    </xdr:from>
    <xdr:ext cx="405111" cy="259045"/>
    <xdr:sp macro="" textlink="">
      <xdr:nvSpPr>
        <xdr:cNvPr id="79" name="有形固定資産減価償却率平均値テキスト">
          <a:extLst>
            <a:ext uri="{FF2B5EF4-FFF2-40B4-BE49-F238E27FC236}">
              <a16:creationId xmlns:a16="http://schemas.microsoft.com/office/drawing/2014/main" id="{CF0A4EDD-6B5F-42B1-B8CF-30D139AF6E69}"/>
            </a:ext>
          </a:extLst>
        </xdr:cNvPr>
        <xdr:cNvSpPr txBox="1"/>
      </xdr:nvSpPr>
      <xdr:spPr>
        <a:xfrm>
          <a:off x="4813300" y="5435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56697</xdr:rowOff>
    </xdr:from>
    <xdr:to>
      <xdr:col>23</xdr:col>
      <xdr:colOff>136525</xdr:colOff>
      <xdr:row>27</xdr:row>
      <xdr:rowOff>158297</xdr:rowOff>
    </xdr:to>
    <xdr:sp macro="" textlink="">
      <xdr:nvSpPr>
        <xdr:cNvPr id="80" name="フローチャート: 判断 79">
          <a:extLst>
            <a:ext uri="{FF2B5EF4-FFF2-40B4-BE49-F238E27FC236}">
              <a16:creationId xmlns:a16="http://schemas.microsoft.com/office/drawing/2014/main" id="{D1D3953D-30BC-4364-AA53-EDCA37D714ED}"/>
            </a:ext>
          </a:extLst>
        </xdr:cNvPr>
        <xdr:cNvSpPr/>
      </xdr:nvSpPr>
      <xdr:spPr>
        <a:xfrm>
          <a:off x="4711700" y="54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81" name="フローチャート: 判断 80">
          <a:extLst>
            <a:ext uri="{FF2B5EF4-FFF2-40B4-BE49-F238E27FC236}">
              <a16:creationId xmlns:a16="http://schemas.microsoft.com/office/drawing/2014/main" id="{EFDA0221-7A64-4818-B89B-8E36ABEA1C37}"/>
            </a:ext>
          </a:extLst>
        </xdr:cNvPr>
        <xdr:cNvSpPr/>
      </xdr:nvSpPr>
      <xdr:spPr>
        <a:xfrm>
          <a:off x="4000500" y="58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2" name="フローチャート: 判断 81">
          <a:extLst>
            <a:ext uri="{FF2B5EF4-FFF2-40B4-BE49-F238E27FC236}">
              <a16:creationId xmlns:a16="http://schemas.microsoft.com/office/drawing/2014/main" id="{0BD74212-D8ED-4132-982D-0362D0FA6765}"/>
            </a:ext>
          </a:extLst>
        </xdr:cNvPr>
        <xdr:cNvSpPr/>
      </xdr:nvSpPr>
      <xdr:spPr>
        <a:xfrm>
          <a:off x="323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3" name="フローチャート: 判断 82">
          <a:extLst>
            <a:ext uri="{FF2B5EF4-FFF2-40B4-BE49-F238E27FC236}">
              <a16:creationId xmlns:a16="http://schemas.microsoft.com/office/drawing/2014/main" id="{79D9C3BE-BF1A-460B-BC51-0092E1951BA7}"/>
            </a:ext>
          </a:extLst>
        </xdr:cNvPr>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12972</xdr:rowOff>
    </xdr:from>
    <xdr:to>
      <xdr:col>7</xdr:col>
      <xdr:colOff>187325</xdr:colOff>
      <xdr:row>29</xdr:row>
      <xdr:rowOff>114572</xdr:rowOff>
    </xdr:to>
    <xdr:sp macro="" textlink="">
      <xdr:nvSpPr>
        <xdr:cNvPr id="84" name="フローチャート: 判断 83">
          <a:extLst>
            <a:ext uri="{FF2B5EF4-FFF2-40B4-BE49-F238E27FC236}">
              <a16:creationId xmlns:a16="http://schemas.microsoft.com/office/drawing/2014/main" id="{DE2491C3-5BAF-480B-A2F2-5A293DFAB499}"/>
            </a:ext>
          </a:extLst>
        </xdr:cNvPr>
        <xdr:cNvSpPr/>
      </xdr:nvSpPr>
      <xdr:spPr>
        <a:xfrm>
          <a:off x="1714500" y="575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1EE14A3E-9326-422B-8EB6-372BEBC2428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3CB19B2C-7F8F-4837-BD8C-6432D9E9D82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7B2A676-2EA2-4036-8634-809879F7C04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B7B5B753-BBCE-4D8E-9A43-66A89764745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8543175E-A329-4EF6-8D52-50FAE3696CA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104775</xdr:rowOff>
    </xdr:from>
    <xdr:to>
      <xdr:col>23</xdr:col>
      <xdr:colOff>136525</xdr:colOff>
      <xdr:row>27</xdr:row>
      <xdr:rowOff>34925</xdr:rowOff>
    </xdr:to>
    <xdr:sp macro="" textlink="">
      <xdr:nvSpPr>
        <xdr:cNvPr id="90" name="楕円 89">
          <a:extLst>
            <a:ext uri="{FF2B5EF4-FFF2-40B4-BE49-F238E27FC236}">
              <a16:creationId xmlns:a16="http://schemas.microsoft.com/office/drawing/2014/main" id="{3B00ECC2-1F84-43CC-BD9B-16EC62A63003}"/>
            </a:ext>
          </a:extLst>
        </xdr:cNvPr>
        <xdr:cNvSpPr/>
      </xdr:nvSpPr>
      <xdr:spPr>
        <a:xfrm>
          <a:off x="4711700" y="53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127652</xdr:rowOff>
    </xdr:from>
    <xdr:ext cx="405111" cy="259045"/>
    <xdr:sp macro="" textlink="">
      <xdr:nvSpPr>
        <xdr:cNvPr id="91" name="有形固定資産減価償却率該当値テキスト">
          <a:extLst>
            <a:ext uri="{FF2B5EF4-FFF2-40B4-BE49-F238E27FC236}">
              <a16:creationId xmlns:a16="http://schemas.microsoft.com/office/drawing/2014/main" id="{9C732BE7-FA9F-4452-9D84-AF65BC64CFF0}"/>
            </a:ext>
          </a:extLst>
        </xdr:cNvPr>
        <xdr:cNvSpPr txBox="1"/>
      </xdr:nvSpPr>
      <xdr:spPr>
        <a:xfrm>
          <a:off x="4813300" y="5185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25309</xdr:rowOff>
    </xdr:from>
    <xdr:to>
      <xdr:col>19</xdr:col>
      <xdr:colOff>187325</xdr:colOff>
      <xdr:row>29</xdr:row>
      <xdr:rowOff>126909</xdr:rowOff>
    </xdr:to>
    <xdr:sp macro="" textlink="">
      <xdr:nvSpPr>
        <xdr:cNvPr id="92" name="楕円 91">
          <a:extLst>
            <a:ext uri="{FF2B5EF4-FFF2-40B4-BE49-F238E27FC236}">
              <a16:creationId xmlns:a16="http://schemas.microsoft.com/office/drawing/2014/main" id="{08257BF5-2A73-4A5E-A313-D836C1A405DF}"/>
            </a:ext>
          </a:extLst>
        </xdr:cNvPr>
        <xdr:cNvSpPr/>
      </xdr:nvSpPr>
      <xdr:spPr>
        <a:xfrm>
          <a:off x="4000500" y="576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155575</xdr:rowOff>
    </xdr:from>
    <xdr:to>
      <xdr:col>23</xdr:col>
      <xdr:colOff>85725</xdr:colOff>
      <xdr:row>29</xdr:row>
      <xdr:rowOff>76109</xdr:rowOff>
    </xdr:to>
    <xdr:cxnSp macro="">
      <xdr:nvCxnSpPr>
        <xdr:cNvPr id="93" name="直線コネクタ 92">
          <a:extLst>
            <a:ext uri="{FF2B5EF4-FFF2-40B4-BE49-F238E27FC236}">
              <a16:creationId xmlns:a16="http://schemas.microsoft.com/office/drawing/2014/main" id="{45832013-93F1-4F51-BD20-DBE05B1BC4BB}"/>
            </a:ext>
          </a:extLst>
        </xdr:cNvPr>
        <xdr:cNvCxnSpPr/>
      </xdr:nvCxnSpPr>
      <xdr:spPr>
        <a:xfrm flipV="1">
          <a:off x="4051300" y="5384800"/>
          <a:ext cx="711200" cy="43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39115</xdr:rowOff>
    </xdr:from>
    <xdr:ext cx="405111" cy="259045"/>
    <xdr:sp macro="" textlink="">
      <xdr:nvSpPr>
        <xdr:cNvPr id="94" name="n_1aveValue有形固定資産減価償却率">
          <a:extLst>
            <a:ext uri="{FF2B5EF4-FFF2-40B4-BE49-F238E27FC236}">
              <a16:creationId xmlns:a16="http://schemas.microsoft.com/office/drawing/2014/main" id="{E90A5EEF-5503-4A95-BD19-B48030583C5D}"/>
            </a:ext>
          </a:extLst>
        </xdr:cNvPr>
        <xdr:cNvSpPr txBox="1"/>
      </xdr:nvSpPr>
      <xdr:spPr>
        <a:xfrm>
          <a:off x="3836044" y="595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42925</xdr:rowOff>
    </xdr:from>
    <xdr:ext cx="405111" cy="259045"/>
    <xdr:sp macro="" textlink="">
      <xdr:nvSpPr>
        <xdr:cNvPr id="95" name="n_2aveValue有形固定資産減価償却率">
          <a:extLst>
            <a:ext uri="{FF2B5EF4-FFF2-40B4-BE49-F238E27FC236}">
              <a16:creationId xmlns:a16="http://schemas.microsoft.com/office/drawing/2014/main" id="{BAACD6BB-223C-4427-9449-C00B0F0DF520}"/>
            </a:ext>
          </a:extLst>
        </xdr:cNvPr>
        <xdr:cNvSpPr txBox="1"/>
      </xdr:nvSpPr>
      <xdr:spPr>
        <a:xfrm>
          <a:off x="3086744"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8998</xdr:rowOff>
    </xdr:from>
    <xdr:ext cx="405111" cy="259045"/>
    <xdr:sp macro="" textlink="">
      <xdr:nvSpPr>
        <xdr:cNvPr id="96" name="n_3aveValue有形固定資産減価償却率">
          <a:extLst>
            <a:ext uri="{FF2B5EF4-FFF2-40B4-BE49-F238E27FC236}">
              <a16:creationId xmlns:a16="http://schemas.microsoft.com/office/drawing/2014/main" id="{50F5AB8E-6FF9-48AA-8399-26F7C012D17D}"/>
            </a:ext>
          </a:extLst>
        </xdr:cNvPr>
        <xdr:cNvSpPr txBox="1"/>
      </xdr:nvSpPr>
      <xdr:spPr>
        <a:xfrm>
          <a:off x="2324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131099</xdr:rowOff>
    </xdr:from>
    <xdr:ext cx="405111" cy="259045"/>
    <xdr:sp macro="" textlink="">
      <xdr:nvSpPr>
        <xdr:cNvPr id="97" name="n_4aveValue有形固定資産減価償却率">
          <a:extLst>
            <a:ext uri="{FF2B5EF4-FFF2-40B4-BE49-F238E27FC236}">
              <a16:creationId xmlns:a16="http://schemas.microsoft.com/office/drawing/2014/main" id="{DD5BA7D3-E4FB-48BD-B4DE-9F6138C1E7A1}"/>
            </a:ext>
          </a:extLst>
        </xdr:cNvPr>
        <xdr:cNvSpPr txBox="1"/>
      </xdr:nvSpPr>
      <xdr:spPr>
        <a:xfrm>
          <a:off x="1562744" y="5531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143436</xdr:rowOff>
    </xdr:from>
    <xdr:ext cx="405111" cy="259045"/>
    <xdr:sp macro="" textlink="">
      <xdr:nvSpPr>
        <xdr:cNvPr id="98" name="n_1mainValue有形固定資産減価償却率">
          <a:extLst>
            <a:ext uri="{FF2B5EF4-FFF2-40B4-BE49-F238E27FC236}">
              <a16:creationId xmlns:a16="http://schemas.microsoft.com/office/drawing/2014/main" id="{64FE4D21-DCE1-40FC-9EDF-0F0572615EF2}"/>
            </a:ext>
          </a:extLst>
        </xdr:cNvPr>
        <xdr:cNvSpPr txBox="1"/>
      </xdr:nvSpPr>
      <xdr:spPr>
        <a:xfrm>
          <a:off x="3836044" y="5544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EF613534-EA14-4CFA-9AB7-BFA58734960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8950439B-B92C-4623-8B4D-40E64000914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1" name="正方形/長方形 100">
          <a:extLst>
            <a:ext uri="{FF2B5EF4-FFF2-40B4-BE49-F238E27FC236}">
              <a16:creationId xmlns:a16="http://schemas.microsoft.com/office/drawing/2014/main" id="{2114D35E-CEE6-4295-BADA-3741E463AACE}"/>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3B1D4FD4-C748-4CF0-BD62-A0302D27D41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D1F45AE4-3327-4482-A695-13DF4798777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A91A4EA6-0655-48B5-8378-9EC6A75F0A9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2D412B8A-38BF-4259-AB72-B8468E71465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7F095169-7597-4AC5-82F2-C53E95B39E7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E54540CB-9B9C-4428-B441-D433EDBEB23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FC636A26-2DCB-477E-A6E6-A15F057B3E3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84C0C12E-AAEA-46DF-AD9D-99BD2081046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2E5CF4F4-A649-4D56-A2C8-A867AE6BCFB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6C6ECC21-A0D8-4E19-996D-3F29C2974D0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地方債等の将来負担額を充当可能基金残高が上回っている。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7F9B2EA1-95E5-4DC7-9AB2-2E74AF21316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E0868A85-0038-4B20-9F3F-9FFD437B023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14" name="テキスト ボックス 113">
          <a:extLst>
            <a:ext uri="{FF2B5EF4-FFF2-40B4-BE49-F238E27FC236}">
              <a16:creationId xmlns:a16="http://schemas.microsoft.com/office/drawing/2014/main" id="{8032F3C5-0049-4D8E-AB89-9538CAF14530}"/>
            </a:ext>
          </a:extLst>
        </xdr:cNvPr>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a:extLst>
            <a:ext uri="{FF2B5EF4-FFF2-40B4-BE49-F238E27FC236}">
              <a16:creationId xmlns:a16="http://schemas.microsoft.com/office/drawing/2014/main" id="{E4FD047C-C881-440E-8439-EFA40F410274}"/>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16" name="テキスト ボックス 115">
          <a:extLst>
            <a:ext uri="{FF2B5EF4-FFF2-40B4-BE49-F238E27FC236}">
              <a16:creationId xmlns:a16="http://schemas.microsoft.com/office/drawing/2014/main" id="{1AB62924-8949-4B9E-91FD-19A9F4656F4F}"/>
            </a:ext>
          </a:extLst>
        </xdr:cNvPr>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a:extLst>
            <a:ext uri="{FF2B5EF4-FFF2-40B4-BE49-F238E27FC236}">
              <a16:creationId xmlns:a16="http://schemas.microsoft.com/office/drawing/2014/main" id="{CAC95161-8003-4064-8217-F7F6CB55294B}"/>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8" name="テキスト ボックス 117">
          <a:extLst>
            <a:ext uri="{FF2B5EF4-FFF2-40B4-BE49-F238E27FC236}">
              <a16:creationId xmlns:a16="http://schemas.microsoft.com/office/drawing/2014/main" id="{01F66B75-B600-40C1-99F5-B6F5A625D470}"/>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a:extLst>
            <a:ext uri="{FF2B5EF4-FFF2-40B4-BE49-F238E27FC236}">
              <a16:creationId xmlns:a16="http://schemas.microsoft.com/office/drawing/2014/main" id="{3188AEC1-FD74-4F6C-909F-68DEBBCAC662}"/>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0" name="テキスト ボックス 119">
          <a:extLst>
            <a:ext uri="{FF2B5EF4-FFF2-40B4-BE49-F238E27FC236}">
              <a16:creationId xmlns:a16="http://schemas.microsoft.com/office/drawing/2014/main" id="{2368DD25-F65B-4869-9482-D541712A13BB}"/>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a:extLst>
            <a:ext uri="{FF2B5EF4-FFF2-40B4-BE49-F238E27FC236}">
              <a16:creationId xmlns:a16="http://schemas.microsoft.com/office/drawing/2014/main" id="{A27D1F44-A903-4E0E-B7CE-64BE7156F097}"/>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2" name="テキスト ボックス 121">
          <a:extLst>
            <a:ext uri="{FF2B5EF4-FFF2-40B4-BE49-F238E27FC236}">
              <a16:creationId xmlns:a16="http://schemas.microsoft.com/office/drawing/2014/main" id="{FC28B64B-412A-4ADC-9E6A-14B6313C89F0}"/>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EA83A2A9-43C0-45DB-A118-6FB5FDAE9C3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EB0F6A4C-21AD-4696-B17B-3A60D342EAF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33</xdr:row>
      <xdr:rowOff>122365</xdr:rowOff>
    </xdr:to>
    <xdr:cxnSp macro="">
      <xdr:nvCxnSpPr>
        <xdr:cNvPr id="125" name="直線コネクタ 124">
          <a:extLst>
            <a:ext uri="{FF2B5EF4-FFF2-40B4-BE49-F238E27FC236}">
              <a16:creationId xmlns:a16="http://schemas.microsoft.com/office/drawing/2014/main" id="{AA7AE74B-F7C2-4323-9837-132FC09613F2}"/>
            </a:ext>
          </a:extLst>
        </xdr:cNvPr>
        <xdr:cNvCxnSpPr/>
      </xdr:nvCxnSpPr>
      <xdr:spPr>
        <a:xfrm flipV="1">
          <a:off x="14793595" y="5384800"/>
          <a:ext cx="1269" cy="1166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126192</xdr:rowOff>
    </xdr:from>
    <xdr:ext cx="469744" cy="259045"/>
    <xdr:sp macro="" textlink="">
      <xdr:nvSpPr>
        <xdr:cNvPr id="126" name="債務償還比率最小値テキスト">
          <a:extLst>
            <a:ext uri="{FF2B5EF4-FFF2-40B4-BE49-F238E27FC236}">
              <a16:creationId xmlns:a16="http://schemas.microsoft.com/office/drawing/2014/main" id="{4F964301-EFB7-4B2D-B138-1F2F95434D18}"/>
            </a:ext>
          </a:extLst>
        </xdr:cNvPr>
        <xdr:cNvSpPr txBox="1"/>
      </xdr:nvSpPr>
      <xdr:spPr>
        <a:xfrm>
          <a:off x="14846300" y="655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122365</xdr:rowOff>
    </xdr:from>
    <xdr:to>
      <xdr:col>76</xdr:col>
      <xdr:colOff>111125</xdr:colOff>
      <xdr:row>33</xdr:row>
      <xdr:rowOff>122365</xdr:rowOff>
    </xdr:to>
    <xdr:cxnSp macro="">
      <xdr:nvCxnSpPr>
        <xdr:cNvPr id="127" name="直線コネクタ 126">
          <a:extLst>
            <a:ext uri="{FF2B5EF4-FFF2-40B4-BE49-F238E27FC236}">
              <a16:creationId xmlns:a16="http://schemas.microsoft.com/office/drawing/2014/main" id="{9B5ED8DB-5131-42D2-A7B3-2A881191161C}"/>
            </a:ext>
          </a:extLst>
        </xdr:cNvPr>
        <xdr:cNvCxnSpPr/>
      </xdr:nvCxnSpPr>
      <xdr:spPr>
        <a:xfrm>
          <a:off x="14706600" y="655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28" name="債務償還比率最大値テキスト">
          <a:extLst>
            <a:ext uri="{FF2B5EF4-FFF2-40B4-BE49-F238E27FC236}">
              <a16:creationId xmlns:a16="http://schemas.microsoft.com/office/drawing/2014/main" id="{87E9E2F2-FE81-4E7C-AE50-BB9F080668A9}"/>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9" name="直線コネクタ 128">
          <a:extLst>
            <a:ext uri="{FF2B5EF4-FFF2-40B4-BE49-F238E27FC236}">
              <a16:creationId xmlns:a16="http://schemas.microsoft.com/office/drawing/2014/main" id="{897F6659-8A9B-4ED8-9EC9-C93CA6F32777}"/>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157446</xdr:rowOff>
    </xdr:from>
    <xdr:ext cx="469744" cy="259045"/>
    <xdr:sp macro="" textlink="">
      <xdr:nvSpPr>
        <xdr:cNvPr id="130" name="債務償還比率平均値テキスト">
          <a:extLst>
            <a:ext uri="{FF2B5EF4-FFF2-40B4-BE49-F238E27FC236}">
              <a16:creationId xmlns:a16="http://schemas.microsoft.com/office/drawing/2014/main" id="{443BB40B-804E-434D-9EB1-4BA493175AC7}"/>
            </a:ext>
          </a:extLst>
        </xdr:cNvPr>
        <xdr:cNvSpPr txBox="1"/>
      </xdr:nvSpPr>
      <xdr:spPr>
        <a:xfrm>
          <a:off x="14846300" y="5558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7569</xdr:rowOff>
    </xdr:from>
    <xdr:to>
      <xdr:col>76</xdr:col>
      <xdr:colOff>73025</xdr:colOff>
      <xdr:row>28</xdr:row>
      <xdr:rowOff>109169</xdr:rowOff>
    </xdr:to>
    <xdr:sp macro="" textlink="">
      <xdr:nvSpPr>
        <xdr:cNvPr id="131" name="フローチャート: 判断 130">
          <a:extLst>
            <a:ext uri="{FF2B5EF4-FFF2-40B4-BE49-F238E27FC236}">
              <a16:creationId xmlns:a16="http://schemas.microsoft.com/office/drawing/2014/main" id="{DCC6B631-68E6-4ECB-8BF9-4EDC51A7A321}"/>
            </a:ext>
          </a:extLst>
        </xdr:cNvPr>
        <xdr:cNvSpPr/>
      </xdr:nvSpPr>
      <xdr:spPr>
        <a:xfrm>
          <a:off x="14744700" y="55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45085</xdr:rowOff>
    </xdr:from>
    <xdr:to>
      <xdr:col>72</xdr:col>
      <xdr:colOff>123825</xdr:colOff>
      <xdr:row>30</xdr:row>
      <xdr:rowOff>146685</xdr:rowOff>
    </xdr:to>
    <xdr:sp macro="" textlink="">
      <xdr:nvSpPr>
        <xdr:cNvPr id="132" name="フローチャート: 判断 131">
          <a:extLst>
            <a:ext uri="{FF2B5EF4-FFF2-40B4-BE49-F238E27FC236}">
              <a16:creationId xmlns:a16="http://schemas.microsoft.com/office/drawing/2014/main" id="{AF6049B0-0C37-41FB-8596-1A946B9A2F85}"/>
            </a:ext>
          </a:extLst>
        </xdr:cNvPr>
        <xdr:cNvSpPr/>
      </xdr:nvSpPr>
      <xdr:spPr>
        <a:xfrm>
          <a:off x="14033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58039</xdr:rowOff>
    </xdr:from>
    <xdr:to>
      <xdr:col>68</xdr:col>
      <xdr:colOff>123825</xdr:colOff>
      <xdr:row>30</xdr:row>
      <xdr:rowOff>159639</xdr:rowOff>
    </xdr:to>
    <xdr:sp macro="" textlink="">
      <xdr:nvSpPr>
        <xdr:cNvPr id="133" name="フローチャート: 判断 132">
          <a:extLst>
            <a:ext uri="{FF2B5EF4-FFF2-40B4-BE49-F238E27FC236}">
              <a16:creationId xmlns:a16="http://schemas.microsoft.com/office/drawing/2014/main" id="{AF8EE9BD-4484-43E8-B32C-0C1126717563}"/>
            </a:ext>
          </a:extLst>
        </xdr:cNvPr>
        <xdr:cNvSpPr/>
      </xdr:nvSpPr>
      <xdr:spPr>
        <a:xfrm>
          <a:off x="13271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15075</xdr:rowOff>
    </xdr:from>
    <xdr:to>
      <xdr:col>64</xdr:col>
      <xdr:colOff>123825</xdr:colOff>
      <xdr:row>30</xdr:row>
      <xdr:rowOff>116675</xdr:rowOff>
    </xdr:to>
    <xdr:sp macro="" textlink="">
      <xdr:nvSpPr>
        <xdr:cNvPr id="134" name="フローチャート: 判断 133">
          <a:extLst>
            <a:ext uri="{FF2B5EF4-FFF2-40B4-BE49-F238E27FC236}">
              <a16:creationId xmlns:a16="http://schemas.microsoft.com/office/drawing/2014/main" id="{E95FA713-C16E-4F92-84E3-06F7AB306C5C}"/>
            </a:ext>
          </a:extLst>
        </xdr:cNvPr>
        <xdr:cNvSpPr/>
      </xdr:nvSpPr>
      <xdr:spPr>
        <a:xfrm>
          <a:off x="12509500" y="593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126721</xdr:rowOff>
    </xdr:from>
    <xdr:to>
      <xdr:col>60</xdr:col>
      <xdr:colOff>123825</xdr:colOff>
      <xdr:row>30</xdr:row>
      <xdr:rowOff>56871</xdr:rowOff>
    </xdr:to>
    <xdr:sp macro="" textlink="">
      <xdr:nvSpPr>
        <xdr:cNvPr id="135" name="フローチャート: 判断 134">
          <a:extLst>
            <a:ext uri="{FF2B5EF4-FFF2-40B4-BE49-F238E27FC236}">
              <a16:creationId xmlns:a16="http://schemas.microsoft.com/office/drawing/2014/main" id="{92A3872F-B458-4F99-B233-6E48C2818F9A}"/>
            </a:ext>
          </a:extLst>
        </xdr:cNvPr>
        <xdr:cNvSpPr/>
      </xdr:nvSpPr>
      <xdr:spPr>
        <a:xfrm>
          <a:off x="11747500" y="587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10A5A02D-CF5F-4DD6-A4BC-9C8B22DDCD1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4DC0975F-ECEE-4D10-9739-B98C991E6C1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FD1E95C5-84D8-48E9-A82D-4F5C8CDC67C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6EF3F6EE-01C7-4F0C-ABE6-569F3B8815D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A22F2936-E63E-4092-BAA3-B5A322F456C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163212</xdr:rowOff>
    </xdr:from>
    <xdr:ext cx="469744" cy="259045"/>
    <xdr:sp macro="" textlink="">
      <xdr:nvSpPr>
        <xdr:cNvPr id="141" name="n_1aveValue債務償還比率">
          <a:extLst>
            <a:ext uri="{FF2B5EF4-FFF2-40B4-BE49-F238E27FC236}">
              <a16:creationId xmlns:a16="http://schemas.microsoft.com/office/drawing/2014/main" id="{A21D8520-B392-4060-8DEF-465B88EBEB84}"/>
            </a:ext>
          </a:extLst>
        </xdr:cNvPr>
        <xdr:cNvSpPr txBox="1"/>
      </xdr:nvSpPr>
      <xdr:spPr>
        <a:xfrm>
          <a:off x="13836727" y="573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4716</xdr:rowOff>
    </xdr:from>
    <xdr:ext cx="469744" cy="259045"/>
    <xdr:sp macro="" textlink="">
      <xdr:nvSpPr>
        <xdr:cNvPr id="142" name="n_2aveValue債務償還比率">
          <a:extLst>
            <a:ext uri="{FF2B5EF4-FFF2-40B4-BE49-F238E27FC236}">
              <a16:creationId xmlns:a16="http://schemas.microsoft.com/office/drawing/2014/main" id="{DBA21886-4ECB-4554-A8BE-4AB148CD8420}"/>
            </a:ext>
          </a:extLst>
        </xdr:cNvPr>
        <xdr:cNvSpPr txBox="1"/>
      </xdr:nvSpPr>
      <xdr:spPr>
        <a:xfrm>
          <a:off x="13087427"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133202</xdr:rowOff>
    </xdr:from>
    <xdr:ext cx="469744" cy="259045"/>
    <xdr:sp macro="" textlink="">
      <xdr:nvSpPr>
        <xdr:cNvPr id="143" name="n_3aveValue債務償還比率">
          <a:extLst>
            <a:ext uri="{FF2B5EF4-FFF2-40B4-BE49-F238E27FC236}">
              <a16:creationId xmlns:a16="http://schemas.microsoft.com/office/drawing/2014/main" id="{26E3F306-9C46-4237-8DEF-1286FEB84DFA}"/>
            </a:ext>
          </a:extLst>
        </xdr:cNvPr>
        <xdr:cNvSpPr txBox="1"/>
      </xdr:nvSpPr>
      <xdr:spPr>
        <a:xfrm>
          <a:off x="12325427" y="570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73398</xdr:rowOff>
    </xdr:from>
    <xdr:ext cx="469744" cy="259045"/>
    <xdr:sp macro="" textlink="">
      <xdr:nvSpPr>
        <xdr:cNvPr id="144" name="n_4aveValue債務償還比率">
          <a:extLst>
            <a:ext uri="{FF2B5EF4-FFF2-40B4-BE49-F238E27FC236}">
              <a16:creationId xmlns:a16="http://schemas.microsoft.com/office/drawing/2014/main" id="{984D7572-7859-4FAD-981B-12A002E92786}"/>
            </a:ext>
          </a:extLst>
        </xdr:cNvPr>
        <xdr:cNvSpPr txBox="1"/>
      </xdr:nvSpPr>
      <xdr:spPr>
        <a:xfrm>
          <a:off x="11563427" y="56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a:extLst>
            <a:ext uri="{FF2B5EF4-FFF2-40B4-BE49-F238E27FC236}">
              <a16:creationId xmlns:a16="http://schemas.microsoft.com/office/drawing/2014/main" id="{3A792831-F4BA-4B38-81E2-ACF04E16E9F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a:extLst>
            <a:ext uri="{FF2B5EF4-FFF2-40B4-BE49-F238E27FC236}">
              <a16:creationId xmlns:a16="http://schemas.microsoft.com/office/drawing/2014/main" id="{6DABACF9-20F8-4A77-89C3-138E3CE45FC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a:extLst>
            <a:ext uri="{FF2B5EF4-FFF2-40B4-BE49-F238E27FC236}">
              <a16:creationId xmlns:a16="http://schemas.microsoft.com/office/drawing/2014/main" id="{47F0B563-D172-4734-9547-E3E56B194BE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a:extLst>
            <a:ext uri="{FF2B5EF4-FFF2-40B4-BE49-F238E27FC236}">
              <a16:creationId xmlns:a16="http://schemas.microsoft.com/office/drawing/2014/main" id="{617B8448-1A21-4EF8-9B20-95472518E0F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a:extLst>
            <a:ext uri="{FF2B5EF4-FFF2-40B4-BE49-F238E27FC236}">
              <a16:creationId xmlns:a16="http://schemas.microsoft.com/office/drawing/2014/main" id="{FFAC17D3-D7B8-4C67-8567-2D87AC5E277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a:extLst>
            <a:ext uri="{FF2B5EF4-FFF2-40B4-BE49-F238E27FC236}">
              <a16:creationId xmlns:a16="http://schemas.microsoft.com/office/drawing/2014/main" id="{9862ABB3-184C-4404-A7C6-23A0E96A077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AE820E4-C12C-4D11-B220-FC1D85163C2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BBD6AE7-25EB-43A4-AE18-02B5E4373E2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6F0A804-CE37-49C0-BEDB-0182090E0D6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814CD50-6A60-43F9-90AE-AB7C8D9F0C8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1D5862E-B23C-49B0-91A9-766144B51F4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FD26124-3121-40A4-BC7C-2E562559B72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E8FB960-E5F4-4C40-BA0E-E57AD748A7D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9289B81-220B-4134-8EA2-739E1BEA1F2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16B15D8-8653-4FCD-8A36-232AC17192C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763CC77-9C49-4FB9-BE10-EE50310A822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16,208
16,150
223.14
41,641,011
40,236,501
628,484
5,475,207
2,086,987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A11DF69-36DB-46AE-B7D8-2A50833B207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008D76A-AB39-4008-8048-90CD16FD5B7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DFD4EBC-A19C-41B3-A12E-C0BDF561E30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86CC581-20DD-46E7-B8BB-A36B2179F3B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7174897-D5EF-4B0B-9705-A5D002410EB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D1DE578-413F-496F-B362-198A3A3A2F7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B37F344-50DA-408F-BB11-06FFE195E37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445C9A2-AF85-4C60-AD40-150D5961474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8C73550-F4C8-4CE0-8BB9-EEBD48B7C6B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9F83CAD-5C2B-468F-94D4-6EE92219819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4C7326C-5890-4083-B729-0494F2BB8A8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C781C71-1B8B-4E7E-B503-49B0B8F7A85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66C6222-0460-41D4-8CC4-AFFED3CB760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96F634B-E880-46FA-A294-BFDD23AB709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603D90A-40F4-4CEE-A481-2A3E69E59E9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1ACE556-28BC-4B95-91C9-40E21C7A4D4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6A2DD58-9A84-4DC0-9458-24A4716AEA1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F5E89D5-7F81-4DE8-911C-697AC314119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2871C0B-CFE5-45C9-88A5-1177C628393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9E5A83C-EF82-4545-8362-70C72487F64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8B93EF8-3237-4B74-8244-E21F5BAE87D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640DF1D-7BB2-4D01-9C92-54D1631F56A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D7A0C00-0C84-48BF-9424-E2A9A5B215D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29E9DF8-2EAC-4269-B347-6C82165E454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DF6EB7D-F1D0-49C4-BE91-B46B34CA48B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87A7D9A-6869-43B9-9EE1-2F9117E6451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10E84CA-C628-4BF7-A39F-4CCFFC493C6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EF4CDE5-E3F9-420F-A11A-04CB5562079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2D624DE-239C-4D80-A366-39877BE38C4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B0352D1-D045-4F6C-BE62-180DD8EEFCD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9472EF8-D550-4D0F-869E-C1AD66EE511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CBB4F41-24BC-4B76-A992-C5DDE728F93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115EF389-1BC3-4497-8A79-7BA94F43A172}"/>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3768D53A-3500-46C0-87BE-263F64F8EE96}"/>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29EAAC81-5C13-4568-AE84-CCE77EC2D834}"/>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69F87D5E-0A40-4E8C-B467-1310825F6C7F}"/>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8777B9C5-AF9D-4A70-B5D0-82F64AB5A3FD}"/>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FACE5D5E-BDEA-4C40-A83F-D849D6B7EF41}"/>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89651D91-301E-43D2-B31C-F5CBB3022306}"/>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6578DB3C-D730-4B28-B3CA-33F1323082F7}"/>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40DF890F-C79D-4FB6-BBFF-D4BA40D11B1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FE36CAE5-CE2D-471D-8C54-E9B048C6A082}"/>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E1DAFBE1-9D29-44D3-A157-59A8F19BCC3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30480</xdr:rowOff>
    </xdr:to>
    <xdr:cxnSp macro="">
      <xdr:nvCxnSpPr>
        <xdr:cNvPr id="55" name="直線コネクタ 54">
          <a:extLst>
            <a:ext uri="{FF2B5EF4-FFF2-40B4-BE49-F238E27FC236}">
              <a16:creationId xmlns:a16="http://schemas.microsoft.com/office/drawing/2014/main" id="{E0033E1F-599A-46E6-A02A-1655C36C8A6B}"/>
            </a:ext>
          </a:extLst>
        </xdr:cNvPr>
        <xdr:cNvCxnSpPr/>
      </xdr:nvCxnSpPr>
      <xdr:spPr>
        <a:xfrm flipV="1">
          <a:off x="4634865" y="567004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道路】&#10;有形固定資産減価償却率最小値テキスト">
          <a:extLst>
            <a:ext uri="{FF2B5EF4-FFF2-40B4-BE49-F238E27FC236}">
              <a16:creationId xmlns:a16="http://schemas.microsoft.com/office/drawing/2014/main" id="{4FE37C76-C455-4028-8494-7B7A5F009679}"/>
            </a:ext>
          </a:extLst>
        </xdr:cNvPr>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a:extLst>
            <a:ext uri="{FF2B5EF4-FFF2-40B4-BE49-F238E27FC236}">
              <a16:creationId xmlns:a16="http://schemas.microsoft.com/office/drawing/2014/main" id="{7DC327AB-8F7A-4267-806A-764C16C7FF6B}"/>
            </a:ext>
          </a:extLst>
        </xdr:cNvPr>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id="{75C69BCB-0508-4FE1-8C23-A10BB207E888}"/>
            </a:ext>
          </a:extLst>
        </xdr:cNvPr>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a16="http://schemas.microsoft.com/office/drawing/2014/main" id="{5C0D60C2-4312-464E-B512-11B669704C27}"/>
            </a:ext>
          </a:extLst>
        </xdr:cNvPr>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156989</xdr:rowOff>
    </xdr:from>
    <xdr:ext cx="405111" cy="259045"/>
    <xdr:sp macro="" textlink="">
      <xdr:nvSpPr>
        <xdr:cNvPr id="60" name="【道路】&#10;有形固定資産減価償却率平均値テキスト">
          <a:extLst>
            <a:ext uri="{FF2B5EF4-FFF2-40B4-BE49-F238E27FC236}">
              <a16:creationId xmlns:a16="http://schemas.microsoft.com/office/drawing/2014/main" id="{FFCA10F4-F0F5-4EBE-A518-C0D0B48FEB60}"/>
            </a:ext>
          </a:extLst>
        </xdr:cNvPr>
        <xdr:cNvSpPr txBox="1"/>
      </xdr:nvSpPr>
      <xdr:spPr>
        <a:xfrm>
          <a:off x="4673600" y="6329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xdr:rowOff>
    </xdr:from>
    <xdr:to>
      <xdr:col>24</xdr:col>
      <xdr:colOff>114300</xdr:colOff>
      <xdr:row>37</xdr:row>
      <xdr:rowOff>108712</xdr:rowOff>
    </xdr:to>
    <xdr:sp macro="" textlink="">
      <xdr:nvSpPr>
        <xdr:cNvPr id="61" name="フローチャート: 判断 60">
          <a:extLst>
            <a:ext uri="{FF2B5EF4-FFF2-40B4-BE49-F238E27FC236}">
              <a16:creationId xmlns:a16="http://schemas.microsoft.com/office/drawing/2014/main" id="{5D66FDD0-44CD-4902-8D97-D4D1D67477E4}"/>
            </a:ext>
          </a:extLst>
        </xdr:cNvPr>
        <xdr:cNvSpPr/>
      </xdr:nvSpPr>
      <xdr:spPr>
        <a:xfrm>
          <a:off x="4584700" y="635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2" name="フローチャート: 判断 61">
          <a:extLst>
            <a:ext uri="{FF2B5EF4-FFF2-40B4-BE49-F238E27FC236}">
              <a16:creationId xmlns:a16="http://schemas.microsoft.com/office/drawing/2014/main" id="{E89C4662-567A-415B-914D-FA04BC8D3224}"/>
            </a:ext>
          </a:extLst>
        </xdr:cNvPr>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87122</xdr:rowOff>
    </xdr:from>
    <xdr:to>
      <xdr:col>15</xdr:col>
      <xdr:colOff>101600</xdr:colOff>
      <xdr:row>37</xdr:row>
      <xdr:rowOff>17272</xdr:rowOff>
    </xdr:to>
    <xdr:sp macro="" textlink="">
      <xdr:nvSpPr>
        <xdr:cNvPr id="63" name="フローチャート: 判断 62">
          <a:extLst>
            <a:ext uri="{FF2B5EF4-FFF2-40B4-BE49-F238E27FC236}">
              <a16:creationId xmlns:a16="http://schemas.microsoft.com/office/drawing/2014/main" id="{1D85B355-67A8-4652-8FA4-F982C2A12B20}"/>
            </a:ext>
          </a:extLst>
        </xdr:cNvPr>
        <xdr:cNvSpPr/>
      </xdr:nvSpPr>
      <xdr:spPr>
        <a:xfrm>
          <a:off x="2857500" y="625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43688</xdr:rowOff>
    </xdr:from>
    <xdr:to>
      <xdr:col>10</xdr:col>
      <xdr:colOff>165100</xdr:colOff>
      <xdr:row>36</xdr:row>
      <xdr:rowOff>145288</xdr:rowOff>
    </xdr:to>
    <xdr:sp macro="" textlink="">
      <xdr:nvSpPr>
        <xdr:cNvPr id="64" name="フローチャート: 判断 63">
          <a:extLst>
            <a:ext uri="{FF2B5EF4-FFF2-40B4-BE49-F238E27FC236}">
              <a16:creationId xmlns:a16="http://schemas.microsoft.com/office/drawing/2014/main" id="{6FCA89F9-AEA6-44CF-A7B1-DE9D3920FAC4}"/>
            </a:ext>
          </a:extLst>
        </xdr:cNvPr>
        <xdr:cNvSpPr/>
      </xdr:nvSpPr>
      <xdr:spPr>
        <a:xfrm>
          <a:off x="1968500" y="621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169418</xdr:rowOff>
    </xdr:from>
    <xdr:to>
      <xdr:col>6</xdr:col>
      <xdr:colOff>38100</xdr:colOff>
      <xdr:row>36</xdr:row>
      <xdr:rowOff>99568</xdr:rowOff>
    </xdr:to>
    <xdr:sp macro="" textlink="">
      <xdr:nvSpPr>
        <xdr:cNvPr id="65" name="フローチャート: 判断 64">
          <a:extLst>
            <a:ext uri="{FF2B5EF4-FFF2-40B4-BE49-F238E27FC236}">
              <a16:creationId xmlns:a16="http://schemas.microsoft.com/office/drawing/2014/main" id="{5B53A13C-04DE-48B0-9312-6CBBD5F5EB10}"/>
            </a:ext>
          </a:extLst>
        </xdr:cNvPr>
        <xdr:cNvSpPr/>
      </xdr:nvSpPr>
      <xdr:spPr>
        <a:xfrm>
          <a:off x="1079500" y="617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7F14970C-C604-4FCB-B3E3-080ECB4FCEB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4D6879DB-8036-43FD-8544-54BC1AA7E43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5DF5C09-8BEA-485E-B4AF-2824F98CB36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5463132-FE8B-4A10-A70C-DE557D639CD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A65EDDC-758E-4F80-9D30-F16C5A82A8F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114554</xdr:rowOff>
    </xdr:from>
    <xdr:to>
      <xdr:col>24</xdr:col>
      <xdr:colOff>114300</xdr:colOff>
      <xdr:row>36</xdr:row>
      <xdr:rowOff>44704</xdr:rowOff>
    </xdr:to>
    <xdr:sp macro="" textlink="">
      <xdr:nvSpPr>
        <xdr:cNvPr id="71" name="楕円 70">
          <a:extLst>
            <a:ext uri="{FF2B5EF4-FFF2-40B4-BE49-F238E27FC236}">
              <a16:creationId xmlns:a16="http://schemas.microsoft.com/office/drawing/2014/main" id="{AD73E4D2-33F4-48C1-B421-2E8D0BA9BF9C}"/>
            </a:ext>
          </a:extLst>
        </xdr:cNvPr>
        <xdr:cNvSpPr/>
      </xdr:nvSpPr>
      <xdr:spPr>
        <a:xfrm>
          <a:off x="4584700" y="611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137431</xdr:rowOff>
    </xdr:from>
    <xdr:ext cx="405111" cy="259045"/>
    <xdr:sp macro="" textlink="">
      <xdr:nvSpPr>
        <xdr:cNvPr id="72" name="【道路】&#10;有形固定資産減価償却率該当値テキスト">
          <a:extLst>
            <a:ext uri="{FF2B5EF4-FFF2-40B4-BE49-F238E27FC236}">
              <a16:creationId xmlns:a16="http://schemas.microsoft.com/office/drawing/2014/main" id="{30E4DA41-B1E3-44B4-8BA4-8BA80A112E9C}"/>
            </a:ext>
          </a:extLst>
        </xdr:cNvPr>
        <xdr:cNvSpPr txBox="1"/>
      </xdr:nvSpPr>
      <xdr:spPr>
        <a:xfrm>
          <a:off x="4673600" y="596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75692</xdr:rowOff>
    </xdr:from>
    <xdr:to>
      <xdr:col>20</xdr:col>
      <xdr:colOff>38100</xdr:colOff>
      <xdr:row>37</xdr:row>
      <xdr:rowOff>5842</xdr:rowOff>
    </xdr:to>
    <xdr:sp macro="" textlink="">
      <xdr:nvSpPr>
        <xdr:cNvPr id="73" name="楕円 72">
          <a:extLst>
            <a:ext uri="{FF2B5EF4-FFF2-40B4-BE49-F238E27FC236}">
              <a16:creationId xmlns:a16="http://schemas.microsoft.com/office/drawing/2014/main" id="{D0E3C6C8-69B5-499F-A788-A4C92E8AB7FA}"/>
            </a:ext>
          </a:extLst>
        </xdr:cNvPr>
        <xdr:cNvSpPr/>
      </xdr:nvSpPr>
      <xdr:spPr>
        <a:xfrm>
          <a:off x="3746500" y="624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165354</xdr:rowOff>
    </xdr:from>
    <xdr:to>
      <xdr:col>24</xdr:col>
      <xdr:colOff>63500</xdr:colOff>
      <xdr:row>36</xdr:row>
      <xdr:rowOff>126492</xdr:rowOff>
    </xdr:to>
    <xdr:cxnSp macro="">
      <xdr:nvCxnSpPr>
        <xdr:cNvPr id="74" name="直線コネクタ 73">
          <a:extLst>
            <a:ext uri="{FF2B5EF4-FFF2-40B4-BE49-F238E27FC236}">
              <a16:creationId xmlns:a16="http://schemas.microsoft.com/office/drawing/2014/main" id="{45E13D30-8B61-4F9C-8916-BDAD5F8AAD93}"/>
            </a:ext>
          </a:extLst>
        </xdr:cNvPr>
        <xdr:cNvCxnSpPr/>
      </xdr:nvCxnSpPr>
      <xdr:spPr>
        <a:xfrm flipV="1">
          <a:off x="3797300" y="6166104"/>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75" name="n_1aveValue【道路】&#10;有形固定資産減価償却率">
          <a:extLst>
            <a:ext uri="{FF2B5EF4-FFF2-40B4-BE49-F238E27FC236}">
              <a16:creationId xmlns:a16="http://schemas.microsoft.com/office/drawing/2014/main" id="{9041A0CC-A27A-4CE9-B857-E21FAF30DB0C}"/>
            </a:ext>
          </a:extLst>
        </xdr:cNvPr>
        <xdr:cNvSpPr txBox="1"/>
      </xdr:nvSpPr>
      <xdr:spPr>
        <a:xfrm>
          <a:off x="3582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33799</xdr:rowOff>
    </xdr:from>
    <xdr:ext cx="405111" cy="259045"/>
    <xdr:sp macro="" textlink="">
      <xdr:nvSpPr>
        <xdr:cNvPr id="76" name="n_2aveValue【道路】&#10;有形固定資産減価償却率">
          <a:extLst>
            <a:ext uri="{FF2B5EF4-FFF2-40B4-BE49-F238E27FC236}">
              <a16:creationId xmlns:a16="http://schemas.microsoft.com/office/drawing/2014/main" id="{FD9357B3-6F25-4C12-B32B-8D85619CD1EE}"/>
            </a:ext>
          </a:extLst>
        </xdr:cNvPr>
        <xdr:cNvSpPr txBox="1"/>
      </xdr:nvSpPr>
      <xdr:spPr>
        <a:xfrm>
          <a:off x="2705744" y="603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161815</xdr:rowOff>
    </xdr:from>
    <xdr:ext cx="405111" cy="259045"/>
    <xdr:sp macro="" textlink="">
      <xdr:nvSpPr>
        <xdr:cNvPr id="77" name="n_3aveValue【道路】&#10;有形固定資産減価償却率">
          <a:extLst>
            <a:ext uri="{FF2B5EF4-FFF2-40B4-BE49-F238E27FC236}">
              <a16:creationId xmlns:a16="http://schemas.microsoft.com/office/drawing/2014/main" id="{300EB3F3-2BCF-4787-9A72-7F8E5D36364A}"/>
            </a:ext>
          </a:extLst>
        </xdr:cNvPr>
        <xdr:cNvSpPr txBox="1"/>
      </xdr:nvSpPr>
      <xdr:spPr>
        <a:xfrm>
          <a:off x="1816744" y="5991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116095</xdr:rowOff>
    </xdr:from>
    <xdr:ext cx="405111" cy="259045"/>
    <xdr:sp macro="" textlink="">
      <xdr:nvSpPr>
        <xdr:cNvPr id="78" name="n_4aveValue【道路】&#10;有形固定資産減価償却率">
          <a:extLst>
            <a:ext uri="{FF2B5EF4-FFF2-40B4-BE49-F238E27FC236}">
              <a16:creationId xmlns:a16="http://schemas.microsoft.com/office/drawing/2014/main" id="{F872FE9F-AA29-436B-91FD-BB56E8F4D028}"/>
            </a:ext>
          </a:extLst>
        </xdr:cNvPr>
        <xdr:cNvSpPr txBox="1"/>
      </xdr:nvSpPr>
      <xdr:spPr>
        <a:xfrm>
          <a:off x="927744" y="594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22369</xdr:rowOff>
    </xdr:from>
    <xdr:ext cx="405111" cy="259045"/>
    <xdr:sp macro="" textlink="">
      <xdr:nvSpPr>
        <xdr:cNvPr id="79" name="n_1mainValue【道路】&#10;有形固定資産減価償却率">
          <a:extLst>
            <a:ext uri="{FF2B5EF4-FFF2-40B4-BE49-F238E27FC236}">
              <a16:creationId xmlns:a16="http://schemas.microsoft.com/office/drawing/2014/main" id="{75AE8409-532A-4815-ADC9-8E20D96C0969}"/>
            </a:ext>
          </a:extLst>
        </xdr:cNvPr>
        <xdr:cNvSpPr txBox="1"/>
      </xdr:nvSpPr>
      <xdr:spPr>
        <a:xfrm>
          <a:off x="3582044" y="602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7650C5C3-AE6A-4DD8-82E0-634CE2D034A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406EAFB-2625-496E-83E0-009F1B61B83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7221F1A3-5B57-4C37-9B34-D947F2DB9D7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15C6529E-D532-4A3E-B40D-625B0C95AE8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79319EF3-09E7-43E5-86D8-08C6702FC94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959F7954-230E-4B5D-81CD-55530443152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4F343F45-6B94-448E-A5DF-C112BF06603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B1BD6313-10A8-460B-B22F-E4D609B622A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09826587-6D60-4E93-8FC3-B558F95EFC3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5D2A46E3-56B6-47EB-9BD7-71E734A4C41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89F4C7C0-B4F2-4E90-835A-4281693D3F5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A9767F70-BAFA-47CF-B163-7DF761A02A3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F515DCCD-97F6-4BFF-A847-70947985435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a:extLst>
            <a:ext uri="{FF2B5EF4-FFF2-40B4-BE49-F238E27FC236}">
              <a16:creationId xmlns:a16="http://schemas.microsoft.com/office/drawing/2014/main" id="{EDA2D0B1-EB2E-4277-8B5F-3D079D8FBECA}"/>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BB6AA3BE-ECDA-4290-91B1-84406C50A67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a:extLst>
            <a:ext uri="{FF2B5EF4-FFF2-40B4-BE49-F238E27FC236}">
              <a16:creationId xmlns:a16="http://schemas.microsoft.com/office/drawing/2014/main" id="{C28900A0-29C1-4BA8-B0B9-6AF52DC65BA2}"/>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77E84DD5-F3E7-495E-B3EE-0229ED58974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a:extLst>
            <a:ext uri="{FF2B5EF4-FFF2-40B4-BE49-F238E27FC236}">
              <a16:creationId xmlns:a16="http://schemas.microsoft.com/office/drawing/2014/main" id="{D1494865-FA04-44AB-8F69-8D70E368A416}"/>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6DF70F71-52B9-4DFA-B1BB-CD294C49837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a:extLst>
            <a:ext uri="{FF2B5EF4-FFF2-40B4-BE49-F238E27FC236}">
              <a16:creationId xmlns:a16="http://schemas.microsoft.com/office/drawing/2014/main" id="{5014B30C-0D19-4AC6-9AB0-994D6897BD79}"/>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5B1C409B-E6E1-479F-8254-DE6009E2EF1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a:extLst>
            <a:ext uri="{FF2B5EF4-FFF2-40B4-BE49-F238E27FC236}">
              <a16:creationId xmlns:a16="http://schemas.microsoft.com/office/drawing/2014/main" id="{CF813625-09D0-48CA-B5F3-44004097BE2F}"/>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2276C874-1C12-48E5-BBF3-E70DFA4AE75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46276</xdr:rowOff>
    </xdr:from>
    <xdr:to>
      <xdr:col>54</xdr:col>
      <xdr:colOff>189865</xdr:colOff>
      <xdr:row>41</xdr:row>
      <xdr:rowOff>145984</xdr:rowOff>
    </xdr:to>
    <xdr:cxnSp macro="">
      <xdr:nvCxnSpPr>
        <xdr:cNvPr id="103" name="直線コネクタ 102">
          <a:extLst>
            <a:ext uri="{FF2B5EF4-FFF2-40B4-BE49-F238E27FC236}">
              <a16:creationId xmlns:a16="http://schemas.microsoft.com/office/drawing/2014/main" id="{E679E55F-D415-4D01-8A2E-0BD4554DA335}"/>
            </a:ext>
          </a:extLst>
        </xdr:cNvPr>
        <xdr:cNvCxnSpPr/>
      </xdr:nvCxnSpPr>
      <xdr:spPr>
        <a:xfrm flipV="1">
          <a:off x="10476865" y="5704126"/>
          <a:ext cx="0" cy="147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149811</xdr:rowOff>
    </xdr:from>
    <xdr:ext cx="469744" cy="259045"/>
    <xdr:sp macro="" textlink="">
      <xdr:nvSpPr>
        <xdr:cNvPr id="104" name="【道路】&#10;一人当たり延長最小値テキスト">
          <a:extLst>
            <a:ext uri="{FF2B5EF4-FFF2-40B4-BE49-F238E27FC236}">
              <a16:creationId xmlns:a16="http://schemas.microsoft.com/office/drawing/2014/main" id="{E6F43AF2-AA8E-4BBC-AA95-C972B4C1045B}"/>
            </a:ext>
          </a:extLst>
        </xdr:cNvPr>
        <xdr:cNvSpPr txBox="1"/>
      </xdr:nvSpPr>
      <xdr:spPr>
        <a:xfrm>
          <a:off x="10515600" y="71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145984</xdr:rowOff>
    </xdr:from>
    <xdr:to>
      <xdr:col>55</xdr:col>
      <xdr:colOff>88900</xdr:colOff>
      <xdr:row>41</xdr:row>
      <xdr:rowOff>145984</xdr:rowOff>
    </xdr:to>
    <xdr:cxnSp macro="">
      <xdr:nvCxnSpPr>
        <xdr:cNvPr id="105" name="直線コネクタ 104">
          <a:extLst>
            <a:ext uri="{FF2B5EF4-FFF2-40B4-BE49-F238E27FC236}">
              <a16:creationId xmlns:a16="http://schemas.microsoft.com/office/drawing/2014/main" id="{CC4660DA-197D-404E-BD49-97E7694FCD35}"/>
            </a:ext>
          </a:extLst>
        </xdr:cNvPr>
        <xdr:cNvCxnSpPr/>
      </xdr:nvCxnSpPr>
      <xdr:spPr>
        <a:xfrm>
          <a:off x="10388600" y="717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164403</xdr:rowOff>
    </xdr:from>
    <xdr:ext cx="599010" cy="259045"/>
    <xdr:sp macro="" textlink="">
      <xdr:nvSpPr>
        <xdr:cNvPr id="106" name="【道路】&#10;一人当たり延長最大値テキスト">
          <a:extLst>
            <a:ext uri="{FF2B5EF4-FFF2-40B4-BE49-F238E27FC236}">
              <a16:creationId xmlns:a16="http://schemas.microsoft.com/office/drawing/2014/main" id="{3CE0131C-5EE0-4463-8A3C-487BE6EFE44F}"/>
            </a:ext>
          </a:extLst>
        </xdr:cNvPr>
        <xdr:cNvSpPr txBox="1"/>
      </xdr:nvSpPr>
      <xdr:spPr>
        <a:xfrm>
          <a:off x="10515600" y="547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46276</xdr:rowOff>
    </xdr:from>
    <xdr:to>
      <xdr:col>55</xdr:col>
      <xdr:colOff>88900</xdr:colOff>
      <xdr:row>33</xdr:row>
      <xdr:rowOff>46276</xdr:rowOff>
    </xdr:to>
    <xdr:cxnSp macro="">
      <xdr:nvCxnSpPr>
        <xdr:cNvPr id="107" name="直線コネクタ 106">
          <a:extLst>
            <a:ext uri="{FF2B5EF4-FFF2-40B4-BE49-F238E27FC236}">
              <a16:creationId xmlns:a16="http://schemas.microsoft.com/office/drawing/2014/main" id="{848E4539-E368-4AC3-AF92-3B30955E87D8}"/>
            </a:ext>
          </a:extLst>
        </xdr:cNvPr>
        <xdr:cNvCxnSpPr/>
      </xdr:nvCxnSpPr>
      <xdr:spPr>
        <a:xfrm>
          <a:off x="10388600" y="570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53832</xdr:rowOff>
    </xdr:from>
    <xdr:ext cx="534377" cy="259045"/>
    <xdr:sp macro="" textlink="">
      <xdr:nvSpPr>
        <xdr:cNvPr id="108" name="【道路】&#10;一人当たり延長平均値テキスト">
          <a:extLst>
            <a:ext uri="{FF2B5EF4-FFF2-40B4-BE49-F238E27FC236}">
              <a16:creationId xmlns:a16="http://schemas.microsoft.com/office/drawing/2014/main" id="{76537092-1D3E-4291-B8B7-039A97A8D1A5}"/>
            </a:ext>
          </a:extLst>
        </xdr:cNvPr>
        <xdr:cNvSpPr txBox="1"/>
      </xdr:nvSpPr>
      <xdr:spPr>
        <a:xfrm>
          <a:off x="10515600" y="6568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30955</xdr:rowOff>
    </xdr:from>
    <xdr:to>
      <xdr:col>55</xdr:col>
      <xdr:colOff>50800</xdr:colOff>
      <xdr:row>39</xdr:row>
      <xdr:rowOff>132555</xdr:rowOff>
    </xdr:to>
    <xdr:sp macro="" textlink="">
      <xdr:nvSpPr>
        <xdr:cNvPr id="109" name="フローチャート: 判断 108">
          <a:extLst>
            <a:ext uri="{FF2B5EF4-FFF2-40B4-BE49-F238E27FC236}">
              <a16:creationId xmlns:a16="http://schemas.microsoft.com/office/drawing/2014/main" id="{BEC978C4-5DE4-412E-B3C6-5B1FCB34E661}"/>
            </a:ext>
          </a:extLst>
        </xdr:cNvPr>
        <xdr:cNvSpPr/>
      </xdr:nvSpPr>
      <xdr:spPr>
        <a:xfrm>
          <a:off x="10426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5847</xdr:rowOff>
    </xdr:from>
    <xdr:to>
      <xdr:col>50</xdr:col>
      <xdr:colOff>165100</xdr:colOff>
      <xdr:row>38</xdr:row>
      <xdr:rowOff>107447</xdr:rowOff>
    </xdr:to>
    <xdr:sp macro="" textlink="">
      <xdr:nvSpPr>
        <xdr:cNvPr id="110" name="フローチャート: 判断 109">
          <a:extLst>
            <a:ext uri="{FF2B5EF4-FFF2-40B4-BE49-F238E27FC236}">
              <a16:creationId xmlns:a16="http://schemas.microsoft.com/office/drawing/2014/main" id="{8579B22D-3B89-43A7-9C75-F627D4F6DCB0}"/>
            </a:ext>
          </a:extLst>
        </xdr:cNvPr>
        <xdr:cNvSpPr/>
      </xdr:nvSpPr>
      <xdr:spPr>
        <a:xfrm>
          <a:off x="9588500" y="652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28235</xdr:rowOff>
    </xdr:from>
    <xdr:to>
      <xdr:col>46</xdr:col>
      <xdr:colOff>38100</xdr:colOff>
      <xdr:row>38</xdr:row>
      <xdr:rowOff>129835</xdr:rowOff>
    </xdr:to>
    <xdr:sp macro="" textlink="">
      <xdr:nvSpPr>
        <xdr:cNvPr id="111" name="フローチャート: 判断 110">
          <a:extLst>
            <a:ext uri="{FF2B5EF4-FFF2-40B4-BE49-F238E27FC236}">
              <a16:creationId xmlns:a16="http://schemas.microsoft.com/office/drawing/2014/main" id="{E4BC838F-AD5B-49C9-AD9A-6D545DEEAC36}"/>
            </a:ext>
          </a:extLst>
        </xdr:cNvPr>
        <xdr:cNvSpPr/>
      </xdr:nvSpPr>
      <xdr:spPr>
        <a:xfrm>
          <a:off x="8699500" y="654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9787</xdr:rowOff>
    </xdr:from>
    <xdr:to>
      <xdr:col>41</xdr:col>
      <xdr:colOff>101600</xdr:colOff>
      <xdr:row>38</xdr:row>
      <xdr:rowOff>111387</xdr:rowOff>
    </xdr:to>
    <xdr:sp macro="" textlink="">
      <xdr:nvSpPr>
        <xdr:cNvPr id="112" name="フローチャート: 判断 111">
          <a:extLst>
            <a:ext uri="{FF2B5EF4-FFF2-40B4-BE49-F238E27FC236}">
              <a16:creationId xmlns:a16="http://schemas.microsoft.com/office/drawing/2014/main" id="{649623B2-2C7D-4A30-A041-76BB52C43CE6}"/>
            </a:ext>
          </a:extLst>
        </xdr:cNvPr>
        <xdr:cNvSpPr/>
      </xdr:nvSpPr>
      <xdr:spPr>
        <a:xfrm>
          <a:off x="7810500" y="652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4156</xdr:rowOff>
    </xdr:from>
    <xdr:to>
      <xdr:col>36</xdr:col>
      <xdr:colOff>165100</xdr:colOff>
      <xdr:row>38</xdr:row>
      <xdr:rowOff>105756</xdr:rowOff>
    </xdr:to>
    <xdr:sp macro="" textlink="">
      <xdr:nvSpPr>
        <xdr:cNvPr id="113" name="フローチャート: 判断 112">
          <a:extLst>
            <a:ext uri="{FF2B5EF4-FFF2-40B4-BE49-F238E27FC236}">
              <a16:creationId xmlns:a16="http://schemas.microsoft.com/office/drawing/2014/main" id="{625B82E3-3264-4D6E-8173-8598A8964903}"/>
            </a:ext>
          </a:extLst>
        </xdr:cNvPr>
        <xdr:cNvSpPr/>
      </xdr:nvSpPr>
      <xdr:spPr>
        <a:xfrm>
          <a:off x="6921500" y="651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EC5C6F7C-0DE3-43CB-A01F-D07F02583B2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8AE314F7-30F5-4308-A75B-7345BF34A7B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773A1AB2-6FB2-4D69-9180-BCC4553B219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8501F870-978A-43EE-AB2F-D1945AA21BC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17730D43-82A2-4511-97E3-50B5BD4B2CF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54325</xdr:rowOff>
    </xdr:from>
    <xdr:to>
      <xdr:col>55</xdr:col>
      <xdr:colOff>50800</xdr:colOff>
      <xdr:row>40</xdr:row>
      <xdr:rowOff>155925</xdr:rowOff>
    </xdr:to>
    <xdr:sp macro="" textlink="">
      <xdr:nvSpPr>
        <xdr:cNvPr id="119" name="楕円 118">
          <a:extLst>
            <a:ext uri="{FF2B5EF4-FFF2-40B4-BE49-F238E27FC236}">
              <a16:creationId xmlns:a16="http://schemas.microsoft.com/office/drawing/2014/main" id="{3F4098B2-E580-4844-AE25-13D1E5FC39DE}"/>
            </a:ext>
          </a:extLst>
        </xdr:cNvPr>
        <xdr:cNvSpPr/>
      </xdr:nvSpPr>
      <xdr:spPr>
        <a:xfrm>
          <a:off x="10426700" y="691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32752</xdr:rowOff>
    </xdr:from>
    <xdr:ext cx="534377" cy="259045"/>
    <xdr:sp macro="" textlink="">
      <xdr:nvSpPr>
        <xdr:cNvPr id="120" name="【道路】&#10;一人当たり延長該当値テキスト">
          <a:extLst>
            <a:ext uri="{FF2B5EF4-FFF2-40B4-BE49-F238E27FC236}">
              <a16:creationId xmlns:a16="http://schemas.microsoft.com/office/drawing/2014/main" id="{4DC39B62-FF23-4EFD-AAE5-70B571A292C0}"/>
            </a:ext>
          </a:extLst>
        </xdr:cNvPr>
        <xdr:cNvSpPr txBox="1"/>
      </xdr:nvSpPr>
      <xdr:spPr>
        <a:xfrm>
          <a:off x="10515600" y="689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62746</xdr:rowOff>
    </xdr:from>
    <xdr:to>
      <xdr:col>50</xdr:col>
      <xdr:colOff>165100</xdr:colOff>
      <xdr:row>40</xdr:row>
      <xdr:rowOff>164346</xdr:rowOff>
    </xdr:to>
    <xdr:sp macro="" textlink="">
      <xdr:nvSpPr>
        <xdr:cNvPr id="121" name="楕円 120">
          <a:extLst>
            <a:ext uri="{FF2B5EF4-FFF2-40B4-BE49-F238E27FC236}">
              <a16:creationId xmlns:a16="http://schemas.microsoft.com/office/drawing/2014/main" id="{0B8864D7-8E6C-4AD4-8C66-5987EFCB2881}"/>
            </a:ext>
          </a:extLst>
        </xdr:cNvPr>
        <xdr:cNvSpPr/>
      </xdr:nvSpPr>
      <xdr:spPr>
        <a:xfrm>
          <a:off x="9588500" y="692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105125</xdr:rowOff>
    </xdr:from>
    <xdr:to>
      <xdr:col>55</xdr:col>
      <xdr:colOff>0</xdr:colOff>
      <xdr:row>40</xdr:row>
      <xdr:rowOff>113546</xdr:rowOff>
    </xdr:to>
    <xdr:cxnSp macro="">
      <xdr:nvCxnSpPr>
        <xdr:cNvPr id="122" name="直線コネクタ 121">
          <a:extLst>
            <a:ext uri="{FF2B5EF4-FFF2-40B4-BE49-F238E27FC236}">
              <a16:creationId xmlns:a16="http://schemas.microsoft.com/office/drawing/2014/main" id="{F9CA5A7B-7DF7-49E6-B166-CE4A8CF412D4}"/>
            </a:ext>
          </a:extLst>
        </xdr:cNvPr>
        <xdr:cNvCxnSpPr/>
      </xdr:nvCxnSpPr>
      <xdr:spPr>
        <a:xfrm flipV="1">
          <a:off x="9639300" y="6963125"/>
          <a:ext cx="838200" cy="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123974</xdr:rowOff>
    </xdr:from>
    <xdr:ext cx="534377" cy="259045"/>
    <xdr:sp macro="" textlink="">
      <xdr:nvSpPr>
        <xdr:cNvPr id="123" name="n_1aveValue【道路】&#10;一人当たり延長">
          <a:extLst>
            <a:ext uri="{FF2B5EF4-FFF2-40B4-BE49-F238E27FC236}">
              <a16:creationId xmlns:a16="http://schemas.microsoft.com/office/drawing/2014/main" id="{007506D7-28C9-42E3-A72B-78866C15ADDF}"/>
            </a:ext>
          </a:extLst>
        </xdr:cNvPr>
        <xdr:cNvSpPr txBox="1"/>
      </xdr:nvSpPr>
      <xdr:spPr>
        <a:xfrm>
          <a:off x="9359411" y="629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146362</xdr:rowOff>
    </xdr:from>
    <xdr:ext cx="534377" cy="259045"/>
    <xdr:sp macro="" textlink="">
      <xdr:nvSpPr>
        <xdr:cNvPr id="124" name="n_2aveValue【道路】&#10;一人当たり延長">
          <a:extLst>
            <a:ext uri="{FF2B5EF4-FFF2-40B4-BE49-F238E27FC236}">
              <a16:creationId xmlns:a16="http://schemas.microsoft.com/office/drawing/2014/main" id="{593AE305-A580-4826-BC54-89AB6E9D6AA3}"/>
            </a:ext>
          </a:extLst>
        </xdr:cNvPr>
        <xdr:cNvSpPr txBox="1"/>
      </xdr:nvSpPr>
      <xdr:spPr>
        <a:xfrm>
          <a:off x="8483111" y="631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127914</xdr:rowOff>
    </xdr:from>
    <xdr:ext cx="534377" cy="259045"/>
    <xdr:sp macro="" textlink="">
      <xdr:nvSpPr>
        <xdr:cNvPr id="125" name="n_3aveValue【道路】&#10;一人当たり延長">
          <a:extLst>
            <a:ext uri="{FF2B5EF4-FFF2-40B4-BE49-F238E27FC236}">
              <a16:creationId xmlns:a16="http://schemas.microsoft.com/office/drawing/2014/main" id="{11BB2061-08C9-44F7-802E-876D363FE39C}"/>
            </a:ext>
          </a:extLst>
        </xdr:cNvPr>
        <xdr:cNvSpPr txBox="1"/>
      </xdr:nvSpPr>
      <xdr:spPr>
        <a:xfrm>
          <a:off x="7594111" y="630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122283</xdr:rowOff>
    </xdr:from>
    <xdr:ext cx="534377" cy="259045"/>
    <xdr:sp macro="" textlink="">
      <xdr:nvSpPr>
        <xdr:cNvPr id="126" name="n_4aveValue【道路】&#10;一人当たり延長">
          <a:extLst>
            <a:ext uri="{FF2B5EF4-FFF2-40B4-BE49-F238E27FC236}">
              <a16:creationId xmlns:a16="http://schemas.microsoft.com/office/drawing/2014/main" id="{2F41C7CF-25BB-4DA1-9D67-4DEEBCCBDFF7}"/>
            </a:ext>
          </a:extLst>
        </xdr:cNvPr>
        <xdr:cNvSpPr txBox="1"/>
      </xdr:nvSpPr>
      <xdr:spPr>
        <a:xfrm>
          <a:off x="6705111" y="629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155473</xdr:rowOff>
    </xdr:from>
    <xdr:ext cx="534377" cy="259045"/>
    <xdr:sp macro="" textlink="">
      <xdr:nvSpPr>
        <xdr:cNvPr id="127" name="n_1mainValue【道路】&#10;一人当たり延長">
          <a:extLst>
            <a:ext uri="{FF2B5EF4-FFF2-40B4-BE49-F238E27FC236}">
              <a16:creationId xmlns:a16="http://schemas.microsoft.com/office/drawing/2014/main" id="{09C8073F-C46F-4118-8286-4C0A4F3F190B}"/>
            </a:ext>
          </a:extLst>
        </xdr:cNvPr>
        <xdr:cNvSpPr txBox="1"/>
      </xdr:nvSpPr>
      <xdr:spPr>
        <a:xfrm>
          <a:off x="9359411" y="701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48D43C55-AE7A-4B8A-81C9-AC886766CA3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B04E9F21-771E-409D-8B68-C099FC061D4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B9FFF6F7-AC3E-4945-AB83-5A768B084FA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9B56B5AB-D882-466A-97A1-611CF3513C7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70766921-A691-4453-87BF-A986D9EE933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A3CF3265-FC2D-4046-BAEE-5DA880A8235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14D34445-7043-44C4-8F51-7141261EC5E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C79406E9-6527-4C55-A7C3-B4106EF3CD0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id="{FACAFAA4-E10C-4630-8E4C-F0A9955D194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8376EF35-9ADF-4777-9037-76D790C2FC3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8" name="テキスト ボックス 137">
          <a:extLst>
            <a:ext uri="{FF2B5EF4-FFF2-40B4-BE49-F238E27FC236}">
              <a16:creationId xmlns:a16="http://schemas.microsoft.com/office/drawing/2014/main" id="{08A710C3-09EA-405A-905B-ED99446506C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a:extLst>
            <a:ext uri="{FF2B5EF4-FFF2-40B4-BE49-F238E27FC236}">
              <a16:creationId xmlns:a16="http://schemas.microsoft.com/office/drawing/2014/main" id="{566C8E03-816F-41F4-8AC3-AD57EDFD9C1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0" name="テキスト ボックス 139">
          <a:extLst>
            <a:ext uri="{FF2B5EF4-FFF2-40B4-BE49-F238E27FC236}">
              <a16:creationId xmlns:a16="http://schemas.microsoft.com/office/drawing/2014/main" id="{DF8140F9-CFD8-48C1-8FD9-B716E54642B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a:extLst>
            <a:ext uri="{FF2B5EF4-FFF2-40B4-BE49-F238E27FC236}">
              <a16:creationId xmlns:a16="http://schemas.microsoft.com/office/drawing/2014/main" id="{F065F1E0-3F9F-422E-B3E9-6067DFDAB00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a:extLst>
            <a:ext uri="{FF2B5EF4-FFF2-40B4-BE49-F238E27FC236}">
              <a16:creationId xmlns:a16="http://schemas.microsoft.com/office/drawing/2014/main" id="{93925475-B4F0-4A69-9A66-F155BE3BAF4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a:extLst>
            <a:ext uri="{FF2B5EF4-FFF2-40B4-BE49-F238E27FC236}">
              <a16:creationId xmlns:a16="http://schemas.microsoft.com/office/drawing/2014/main" id="{DB3AB1E3-084D-46E6-8C8D-53560565D2B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a:extLst>
            <a:ext uri="{FF2B5EF4-FFF2-40B4-BE49-F238E27FC236}">
              <a16:creationId xmlns:a16="http://schemas.microsoft.com/office/drawing/2014/main" id="{3B6E98B7-FAC0-4BDA-A8BF-1B94E95B2D6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a:extLst>
            <a:ext uri="{FF2B5EF4-FFF2-40B4-BE49-F238E27FC236}">
              <a16:creationId xmlns:a16="http://schemas.microsoft.com/office/drawing/2014/main" id="{263D42C5-F5A1-4778-BC7C-C9858B2AEFF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a:extLst>
            <a:ext uri="{FF2B5EF4-FFF2-40B4-BE49-F238E27FC236}">
              <a16:creationId xmlns:a16="http://schemas.microsoft.com/office/drawing/2014/main" id="{9EEAD33C-BE57-4CCB-B4B2-5622DB6E40D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a:extLst>
            <a:ext uri="{FF2B5EF4-FFF2-40B4-BE49-F238E27FC236}">
              <a16:creationId xmlns:a16="http://schemas.microsoft.com/office/drawing/2014/main" id="{9899751F-E568-4C1F-A711-A34AC3E721A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a:extLst>
            <a:ext uri="{FF2B5EF4-FFF2-40B4-BE49-F238E27FC236}">
              <a16:creationId xmlns:a16="http://schemas.microsoft.com/office/drawing/2014/main" id="{8CE9DB95-9CF9-4514-B591-BF88556A3BF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a:extLst>
            <a:ext uri="{FF2B5EF4-FFF2-40B4-BE49-F238E27FC236}">
              <a16:creationId xmlns:a16="http://schemas.microsoft.com/office/drawing/2014/main" id="{32D5912D-79E5-4BEF-A770-52D3D99DEA6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0" name="テキスト ボックス 149">
          <a:extLst>
            <a:ext uri="{FF2B5EF4-FFF2-40B4-BE49-F238E27FC236}">
              <a16:creationId xmlns:a16="http://schemas.microsoft.com/office/drawing/2014/main" id="{41EF8AC6-97F5-40A0-85CB-F5FEE128FEB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id="{1931AAAA-6207-4453-8E4C-497D082BF61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a:extLst>
            <a:ext uri="{FF2B5EF4-FFF2-40B4-BE49-F238E27FC236}">
              <a16:creationId xmlns:a16="http://schemas.microsoft.com/office/drawing/2014/main" id="{0A962561-700F-4E96-8DBA-48B41FD0875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63</xdr:row>
      <xdr:rowOff>125730</xdr:rowOff>
    </xdr:to>
    <xdr:cxnSp macro="">
      <xdr:nvCxnSpPr>
        <xdr:cNvPr id="153" name="直線コネクタ 152">
          <a:extLst>
            <a:ext uri="{FF2B5EF4-FFF2-40B4-BE49-F238E27FC236}">
              <a16:creationId xmlns:a16="http://schemas.microsoft.com/office/drawing/2014/main" id="{EC5B93F7-A360-48DA-9C0D-BE4226770738}"/>
            </a:ext>
          </a:extLst>
        </xdr:cNvPr>
        <xdr:cNvCxnSpPr/>
      </xdr:nvCxnSpPr>
      <xdr:spPr>
        <a:xfrm flipV="1">
          <a:off x="4634865" y="9563644"/>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54" name="【橋りょう・トンネル】&#10;有形固定資産減価償却率最小値テキスト">
          <a:extLst>
            <a:ext uri="{FF2B5EF4-FFF2-40B4-BE49-F238E27FC236}">
              <a16:creationId xmlns:a16="http://schemas.microsoft.com/office/drawing/2014/main" id="{1CA41DD5-C9AC-48EA-BF85-BB808CFD0B11}"/>
            </a:ext>
          </a:extLst>
        </xdr:cNvPr>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55" name="直線コネクタ 154">
          <a:extLst>
            <a:ext uri="{FF2B5EF4-FFF2-40B4-BE49-F238E27FC236}">
              <a16:creationId xmlns:a16="http://schemas.microsoft.com/office/drawing/2014/main" id="{CE1D1CFF-CBA1-4735-AC12-48A223CA66B0}"/>
            </a:ext>
          </a:extLst>
        </xdr:cNvPr>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56" name="【橋りょう・トンネル】&#10;有形固定資産減価償却率最大値テキスト">
          <a:extLst>
            <a:ext uri="{FF2B5EF4-FFF2-40B4-BE49-F238E27FC236}">
              <a16:creationId xmlns:a16="http://schemas.microsoft.com/office/drawing/2014/main" id="{E5FF61D1-6869-4107-B1BB-7E03CB044CC8}"/>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57" name="直線コネクタ 156">
          <a:extLst>
            <a:ext uri="{FF2B5EF4-FFF2-40B4-BE49-F238E27FC236}">
              <a16:creationId xmlns:a16="http://schemas.microsoft.com/office/drawing/2014/main" id="{4D0AD7F5-A34F-4A9C-A46E-89656043BDD4}"/>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120667</xdr:rowOff>
    </xdr:from>
    <xdr:ext cx="405111" cy="259045"/>
    <xdr:sp macro="" textlink="">
      <xdr:nvSpPr>
        <xdr:cNvPr id="158" name="【橋りょう・トンネル】&#10;有形固定資産減価償却率平均値テキスト">
          <a:extLst>
            <a:ext uri="{FF2B5EF4-FFF2-40B4-BE49-F238E27FC236}">
              <a16:creationId xmlns:a16="http://schemas.microsoft.com/office/drawing/2014/main" id="{BA592A88-5153-4A08-BEA5-538B4AFE46B5}"/>
            </a:ext>
          </a:extLst>
        </xdr:cNvPr>
        <xdr:cNvSpPr txBox="1"/>
      </xdr:nvSpPr>
      <xdr:spPr>
        <a:xfrm>
          <a:off x="4673600" y="10407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59" name="フローチャート: 判断 158">
          <a:extLst>
            <a:ext uri="{FF2B5EF4-FFF2-40B4-BE49-F238E27FC236}">
              <a16:creationId xmlns:a16="http://schemas.microsoft.com/office/drawing/2014/main" id="{C53E24FF-C84E-44E0-AA84-041226679F0C}"/>
            </a:ext>
          </a:extLst>
        </xdr:cNvPr>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60" name="フローチャート: 判断 159">
          <a:extLst>
            <a:ext uri="{FF2B5EF4-FFF2-40B4-BE49-F238E27FC236}">
              <a16:creationId xmlns:a16="http://schemas.microsoft.com/office/drawing/2014/main" id="{1CC6FC5D-5060-4D18-A62C-7A1EE5B1370A}"/>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61" name="フローチャート: 判断 160">
          <a:extLst>
            <a:ext uri="{FF2B5EF4-FFF2-40B4-BE49-F238E27FC236}">
              <a16:creationId xmlns:a16="http://schemas.microsoft.com/office/drawing/2014/main" id="{38146A18-CA76-4BB1-9738-E4327FD0561D}"/>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62" name="フローチャート: 判断 161">
          <a:extLst>
            <a:ext uri="{FF2B5EF4-FFF2-40B4-BE49-F238E27FC236}">
              <a16:creationId xmlns:a16="http://schemas.microsoft.com/office/drawing/2014/main" id="{AE4CFE51-2F41-41A1-B920-0EFF10823F2E}"/>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63" name="フローチャート: 判断 162">
          <a:extLst>
            <a:ext uri="{FF2B5EF4-FFF2-40B4-BE49-F238E27FC236}">
              <a16:creationId xmlns:a16="http://schemas.microsoft.com/office/drawing/2014/main" id="{BD09E93C-4DC0-4089-B017-BF3D70B1387C}"/>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27CBA2C5-2CC1-4058-A9F5-CB7A3147092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8758411D-CB25-4E17-B17A-2D54B8DF47B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7E24C850-59C9-412E-A4B8-92E3DECB265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7B6C4EB5-19A1-4D7F-BA58-30C51CF6710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1577760A-1BAC-4D38-80C7-F4650FED4A7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74930</xdr:rowOff>
    </xdr:from>
    <xdr:to>
      <xdr:col>24</xdr:col>
      <xdr:colOff>114300</xdr:colOff>
      <xdr:row>64</xdr:row>
      <xdr:rowOff>5080</xdr:rowOff>
    </xdr:to>
    <xdr:sp macro="" textlink="">
      <xdr:nvSpPr>
        <xdr:cNvPr id="169" name="楕円 168">
          <a:extLst>
            <a:ext uri="{FF2B5EF4-FFF2-40B4-BE49-F238E27FC236}">
              <a16:creationId xmlns:a16="http://schemas.microsoft.com/office/drawing/2014/main" id="{9B9393DA-0B2B-4740-A384-FCFB026D5609}"/>
            </a:ext>
          </a:extLst>
        </xdr:cNvPr>
        <xdr:cNvSpPr/>
      </xdr:nvSpPr>
      <xdr:spPr>
        <a:xfrm>
          <a:off x="4584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161307</xdr:rowOff>
    </xdr:from>
    <xdr:ext cx="405111" cy="259045"/>
    <xdr:sp macro="" textlink="">
      <xdr:nvSpPr>
        <xdr:cNvPr id="170" name="【橋りょう・トンネル】&#10;有形固定資産減価償却率該当値テキスト">
          <a:extLst>
            <a:ext uri="{FF2B5EF4-FFF2-40B4-BE49-F238E27FC236}">
              <a16:creationId xmlns:a16="http://schemas.microsoft.com/office/drawing/2014/main" id="{691AD417-33AB-4E85-9CCE-5CC6BDE62630}"/>
            </a:ext>
          </a:extLst>
        </xdr:cNvPr>
        <xdr:cNvSpPr txBox="1"/>
      </xdr:nvSpPr>
      <xdr:spPr>
        <a:xfrm>
          <a:off x="4673600" y="1079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74930</xdr:rowOff>
    </xdr:from>
    <xdr:to>
      <xdr:col>20</xdr:col>
      <xdr:colOff>38100</xdr:colOff>
      <xdr:row>64</xdr:row>
      <xdr:rowOff>5080</xdr:rowOff>
    </xdr:to>
    <xdr:sp macro="" textlink="">
      <xdr:nvSpPr>
        <xdr:cNvPr id="171" name="楕円 170">
          <a:extLst>
            <a:ext uri="{FF2B5EF4-FFF2-40B4-BE49-F238E27FC236}">
              <a16:creationId xmlns:a16="http://schemas.microsoft.com/office/drawing/2014/main" id="{AF8E6121-B768-4246-A387-CE5D8EF09B51}"/>
            </a:ext>
          </a:extLst>
        </xdr:cNvPr>
        <xdr:cNvSpPr/>
      </xdr:nvSpPr>
      <xdr:spPr>
        <a:xfrm>
          <a:off x="3746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125730</xdr:rowOff>
    </xdr:from>
    <xdr:to>
      <xdr:col>24</xdr:col>
      <xdr:colOff>63500</xdr:colOff>
      <xdr:row>63</xdr:row>
      <xdr:rowOff>125730</xdr:rowOff>
    </xdr:to>
    <xdr:cxnSp macro="">
      <xdr:nvCxnSpPr>
        <xdr:cNvPr id="172" name="直線コネクタ 171">
          <a:extLst>
            <a:ext uri="{FF2B5EF4-FFF2-40B4-BE49-F238E27FC236}">
              <a16:creationId xmlns:a16="http://schemas.microsoft.com/office/drawing/2014/main" id="{1B4B1D2B-0DD0-4CFD-8493-FEF3A610A895}"/>
            </a:ext>
          </a:extLst>
        </xdr:cNvPr>
        <xdr:cNvCxnSpPr/>
      </xdr:nvCxnSpPr>
      <xdr:spPr>
        <a:xfrm>
          <a:off x="3797300" y="1092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59162</xdr:rowOff>
    </xdr:from>
    <xdr:ext cx="405111" cy="259045"/>
    <xdr:sp macro="" textlink="">
      <xdr:nvSpPr>
        <xdr:cNvPr id="173" name="n_1aveValue【橋りょう・トンネル】&#10;有形固定資産減価償却率">
          <a:extLst>
            <a:ext uri="{FF2B5EF4-FFF2-40B4-BE49-F238E27FC236}">
              <a16:creationId xmlns:a16="http://schemas.microsoft.com/office/drawing/2014/main" id="{E0947859-9E1D-4384-AE40-846E8B786A6B}"/>
            </a:ext>
          </a:extLst>
        </xdr:cNvPr>
        <xdr:cNvSpPr txBox="1"/>
      </xdr:nvSpPr>
      <xdr:spPr>
        <a:xfrm>
          <a:off x="3582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174" name="n_2aveValue【橋りょう・トンネル】&#10;有形固定資産減価償却率">
          <a:extLst>
            <a:ext uri="{FF2B5EF4-FFF2-40B4-BE49-F238E27FC236}">
              <a16:creationId xmlns:a16="http://schemas.microsoft.com/office/drawing/2014/main" id="{56F93AEB-04B7-4F55-B3AC-AC8C8505DAFF}"/>
            </a:ext>
          </a:extLst>
        </xdr:cNvPr>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175" name="n_3aveValue【橋りょう・トンネル】&#10;有形固定資産減価償却率">
          <a:extLst>
            <a:ext uri="{FF2B5EF4-FFF2-40B4-BE49-F238E27FC236}">
              <a16:creationId xmlns:a16="http://schemas.microsoft.com/office/drawing/2014/main" id="{F5A55110-6E02-418E-9D80-1750F23AD903}"/>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76" name="n_4aveValue【橋りょう・トンネル】&#10;有形固定資産減価償却率">
          <a:extLst>
            <a:ext uri="{FF2B5EF4-FFF2-40B4-BE49-F238E27FC236}">
              <a16:creationId xmlns:a16="http://schemas.microsoft.com/office/drawing/2014/main" id="{EA2C420E-48E2-4DC7-9388-CCCC9AA58F88}"/>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167657</xdr:rowOff>
    </xdr:from>
    <xdr:ext cx="405111" cy="259045"/>
    <xdr:sp macro="" textlink="">
      <xdr:nvSpPr>
        <xdr:cNvPr id="177" name="n_1mainValue【橋りょう・トンネル】&#10;有形固定資産減価償却率">
          <a:extLst>
            <a:ext uri="{FF2B5EF4-FFF2-40B4-BE49-F238E27FC236}">
              <a16:creationId xmlns:a16="http://schemas.microsoft.com/office/drawing/2014/main" id="{AE6C7B69-F7BE-4436-98EB-18949F35E2AF}"/>
            </a:ext>
          </a:extLst>
        </xdr:cNvPr>
        <xdr:cNvSpPr txBox="1"/>
      </xdr:nvSpPr>
      <xdr:spPr>
        <a:xfrm>
          <a:off x="3582044"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a:extLst>
            <a:ext uri="{FF2B5EF4-FFF2-40B4-BE49-F238E27FC236}">
              <a16:creationId xmlns:a16="http://schemas.microsoft.com/office/drawing/2014/main" id="{9443B9CB-FC27-415B-A5E2-64B60895332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a:extLst>
            <a:ext uri="{FF2B5EF4-FFF2-40B4-BE49-F238E27FC236}">
              <a16:creationId xmlns:a16="http://schemas.microsoft.com/office/drawing/2014/main" id="{930F0FCE-E3D2-4C96-A9D2-C82FE7FDD11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a:extLst>
            <a:ext uri="{FF2B5EF4-FFF2-40B4-BE49-F238E27FC236}">
              <a16:creationId xmlns:a16="http://schemas.microsoft.com/office/drawing/2014/main" id="{16D77054-7F51-4D1E-8613-17352EB3A3D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a:extLst>
            <a:ext uri="{FF2B5EF4-FFF2-40B4-BE49-F238E27FC236}">
              <a16:creationId xmlns:a16="http://schemas.microsoft.com/office/drawing/2014/main" id="{B23EFCE4-5A11-4747-99DF-D37B37E8BD2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a:extLst>
            <a:ext uri="{FF2B5EF4-FFF2-40B4-BE49-F238E27FC236}">
              <a16:creationId xmlns:a16="http://schemas.microsoft.com/office/drawing/2014/main" id="{CDBD8208-9054-4697-AD9D-81DDB14B306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a:extLst>
            <a:ext uri="{FF2B5EF4-FFF2-40B4-BE49-F238E27FC236}">
              <a16:creationId xmlns:a16="http://schemas.microsoft.com/office/drawing/2014/main" id="{33679C6F-F138-46AD-825C-0E9294C2257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a:extLst>
            <a:ext uri="{FF2B5EF4-FFF2-40B4-BE49-F238E27FC236}">
              <a16:creationId xmlns:a16="http://schemas.microsoft.com/office/drawing/2014/main" id="{E64EDB8A-1EF1-4FC4-9D63-FE04DB1E5EF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a:extLst>
            <a:ext uri="{FF2B5EF4-FFF2-40B4-BE49-F238E27FC236}">
              <a16:creationId xmlns:a16="http://schemas.microsoft.com/office/drawing/2014/main" id="{141B92EE-BBB1-4960-9DDE-E05084BC245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a:extLst>
            <a:ext uri="{FF2B5EF4-FFF2-40B4-BE49-F238E27FC236}">
              <a16:creationId xmlns:a16="http://schemas.microsoft.com/office/drawing/2014/main" id="{9ADE520B-52E0-42D1-8DA3-48D8B188419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a:extLst>
            <a:ext uri="{FF2B5EF4-FFF2-40B4-BE49-F238E27FC236}">
              <a16:creationId xmlns:a16="http://schemas.microsoft.com/office/drawing/2014/main" id="{EA32F62D-23C8-4667-9D2A-2E52AE141A2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8" name="直線コネクタ 187">
          <a:extLst>
            <a:ext uri="{FF2B5EF4-FFF2-40B4-BE49-F238E27FC236}">
              <a16:creationId xmlns:a16="http://schemas.microsoft.com/office/drawing/2014/main" id="{F4266A84-6C20-43E3-B424-7D4AAAE7F729}"/>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9" name="テキスト ボックス 188">
          <a:extLst>
            <a:ext uri="{FF2B5EF4-FFF2-40B4-BE49-F238E27FC236}">
              <a16:creationId xmlns:a16="http://schemas.microsoft.com/office/drawing/2014/main" id="{A817B47A-0393-4A72-BDA6-022B4356AC37}"/>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0" name="直線コネクタ 189">
          <a:extLst>
            <a:ext uri="{FF2B5EF4-FFF2-40B4-BE49-F238E27FC236}">
              <a16:creationId xmlns:a16="http://schemas.microsoft.com/office/drawing/2014/main" id="{9B52E627-4850-46D3-ACFF-EB849534297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1" name="テキスト ボックス 190">
          <a:extLst>
            <a:ext uri="{FF2B5EF4-FFF2-40B4-BE49-F238E27FC236}">
              <a16:creationId xmlns:a16="http://schemas.microsoft.com/office/drawing/2014/main" id="{617AB4EA-0EF5-4867-85C0-C49BDA0E4D5D}"/>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2" name="直線コネクタ 191">
          <a:extLst>
            <a:ext uri="{FF2B5EF4-FFF2-40B4-BE49-F238E27FC236}">
              <a16:creationId xmlns:a16="http://schemas.microsoft.com/office/drawing/2014/main" id="{EEEE4451-A229-4336-9F4E-8DFD729C6FBE}"/>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3" name="テキスト ボックス 192">
          <a:extLst>
            <a:ext uri="{FF2B5EF4-FFF2-40B4-BE49-F238E27FC236}">
              <a16:creationId xmlns:a16="http://schemas.microsoft.com/office/drawing/2014/main" id="{A1704A77-2102-45BF-B540-FDC7627E6752}"/>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4" name="直線コネクタ 193">
          <a:extLst>
            <a:ext uri="{FF2B5EF4-FFF2-40B4-BE49-F238E27FC236}">
              <a16:creationId xmlns:a16="http://schemas.microsoft.com/office/drawing/2014/main" id="{79D4AA03-848C-4ACA-B539-DC2222ABACDD}"/>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5" name="テキスト ボックス 194">
          <a:extLst>
            <a:ext uri="{FF2B5EF4-FFF2-40B4-BE49-F238E27FC236}">
              <a16:creationId xmlns:a16="http://schemas.microsoft.com/office/drawing/2014/main" id="{B8045D07-F036-4A42-9E7B-9DF3ACC8012D}"/>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6" name="直線コネクタ 195">
          <a:extLst>
            <a:ext uri="{FF2B5EF4-FFF2-40B4-BE49-F238E27FC236}">
              <a16:creationId xmlns:a16="http://schemas.microsoft.com/office/drawing/2014/main" id="{D96AE9E6-E840-45D8-B7AC-8581EA19D3FA}"/>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7" name="テキスト ボックス 196">
          <a:extLst>
            <a:ext uri="{FF2B5EF4-FFF2-40B4-BE49-F238E27FC236}">
              <a16:creationId xmlns:a16="http://schemas.microsoft.com/office/drawing/2014/main" id="{A02B9EDD-7074-4C35-AFF7-0266C78E9854}"/>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8" name="直線コネクタ 197">
          <a:extLst>
            <a:ext uri="{FF2B5EF4-FFF2-40B4-BE49-F238E27FC236}">
              <a16:creationId xmlns:a16="http://schemas.microsoft.com/office/drawing/2014/main" id="{5DAF55DB-11CD-45B8-A36C-FFA72BC6FFC5}"/>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199" name="テキスト ボックス 198">
          <a:extLst>
            <a:ext uri="{FF2B5EF4-FFF2-40B4-BE49-F238E27FC236}">
              <a16:creationId xmlns:a16="http://schemas.microsoft.com/office/drawing/2014/main" id="{63402A90-507F-43BF-8768-057EDF86E0D9}"/>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a:extLst>
            <a:ext uri="{FF2B5EF4-FFF2-40B4-BE49-F238E27FC236}">
              <a16:creationId xmlns:a16="http://schemas.microsoft.com/office/drawing/2014/main" id="{3E73ADEF-F7D7-459E-94B0-E1F5C6DCA69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1" name="テキスト ボックス 200">
          <a:extLst>
            <a:ext uri="{FF2B5EF4-FFF2-40B4-BE49-F238E27FC236}">
              <a16:creationId xmlns:a16="http://schemas.microsoft.com/office/drawing/2014/main" id="{14FA5F1E-24E6-41CA-A708-3119AF1E8527}"/>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a:extLst>
            <a:ext uri="{FF2B5EF4-FFF2-40B4-BE49-F238E27FC236}">
              <a16:creationId xmlns:a16="http://schemas.microsoft.com/office/drawing/2014/main" id="{4F673DD6-3F51-45C3-A5FC-01A9B084B58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8935</xdr:rowOff>
    </xdr:from>
    <xdr:to>
      <xdr:col>54</xdr:col>
      <xdr:colOff>189865</xdr:colOff>
      <xdr:row>64</xdr:row>
      <xdr:rowOff>124060</xdr:rowOff>
    </xdr:to>
    <xdr:cxnSp macro="">
      <xdr:nvCxnSpPr>
        <xdr:cNvPr id="203" name="直線コネクタ 202">
          <a:extLst>
            <a:ext uri="{FF2B5EF4-FFF2-40B4-BE49-F238E27FC236}">
              <a16:creationId xmlns:a16="http://schemas.microsoft.com/office/drawing/2014/main" id="{EE1A1C75-AA14-4BF4-8736-35FF33DFD89F}"/>
            </a:ext>
          </a:extLst>
        </xdr:cNvPr>
        <xdr:cNvCxnSpPr/>
      </xdr:nvCxnSpPr>
      <xdr:spPr>
        <a:xfrm flipV="1">
          <a:off x="10476865" y="9610135"/>
          <a:ext cx="0" cy="148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127887</xdr:rowOff>
    </xdr:from>
    <xdr:ext cx="534377" cy="259045"/>
    <xdr:sp macro="" textlink="">
      <xdr:nvSpPr>
        <xdr:cNvPr id="204" name="【橋りょう・トンネル】&#10;一人当たり有形固定資産（償却資産）額最小値テキスト">
          <a:extLst>
            <a:ext uri="{FF2B5EF4-FFF2-40B4-BE49-F238E27FC236}">
              <a16:creationId xmlns:a16="http://schemas.microsoft.com/office/drawing/2014/main" id="{8DF3008A-8BEA-4EE7-BDAD-DCFD9A033853}"/>
            </a:ext>
          </a:extLst>
        </xdr:cNvPr>
        <xdr:cNvSpPr txBox="1"/>
      </xdr:nvSpPr>
      <xdr:spPr>
        <a:xfrm>
          <a:off x="10515600" y="1110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124060</xdr:rowOff>
    </xdr:from>
    <xdr:to>
      <xdr:col>55</xdr:col>
      <xdr:colOff>88900</xdr:colOff>
      <xdr:row>64</xdr:row>
      <xdr:rowOff>124060</xdr:rowOff>
    </xdr:to>
    <xdr:cxnSp macro="">
      <xdr:nvCxnSpPr>
        <xdr:cNvPr id="205" name="直線コネクタ 204">
          <a:extLst>
            <a:ext uri="{FF2B5EF4-FFF2-40B4-BE49-F238E27FC236}">
              <a16:creationId xmlns:a16="http://schemas.microsoft.com/office/drawing/2014/main" id="{828B195C-8625-41BD-87B0-233E1AF3EB76}"/>
            </a:ext>
          </a:extLst>
        </xdr:cNvPr>
        <xdr:cNvCxnSpPr/>
      </xdr:nvCxnSpPr>
      <xdr:spPr>
        <a:xfrm>
          <a:off x="10388600" y="1109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127062</xdr:rowOff>
    </xdr:from>
    <xdr:ext cx="690189" cy="259045"/>
    <xdr:sp macro="" textlink="">
      <xdr:nvSpPr>
        <xdr:cNvPr id="206" name="【橋りょう・トンネル】&#10;一人当たり有形固定資産（償却資産）額最大値テキスト">
          <a:extLst>
            <a:ext uri="{FF2B5EF4-FFF2-40B4-BE49-F238E27FC236}">
              <a16:creationId xmlns:a16="http://schemas.microsoft.com/office/drawing/2014/main" id="{BFB837FD-FEDF-40C9-977E-19C844EFE3D9}"/>
            </a:ext>
          </a:extLst>
        </xdr:cNvPr>
        <xdr:cNvSpPr txBox="1"/>
      </xdr:nvSpPr>
      <xdr:spPr>
        <a:xfrm>
          <a:off x="10515600" y="9385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9,145,281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8935</xdr:rowOff>
    </xdr:from>
    <xdr:to>
      <xdr:col>55</xdr:col>
      <xdr:colOff>88900</xdr:colOff>
      <xdr:row>56</xdr:row>
      <xdr:rowOff>8935</xdr:rowOff>
    </xdr:to>
    <xdr:cxnSp macro="">
      <xdr:nvCxnSpPr>
        <xdr:cNvPr id="207" name="直線コネクタ 206">
          <a:extLst>
            <a:ext uri="{FF2B5EF4-FFF2-40B4-BE49-F238E27FC236}">
              <a16:creationId xmlns:a16="http://schemas.microsoft.com/office/drawing/2014/main" id="{CF542F86-34CF-4C07-AFF7-C336419C4BAD}"/>
            </a:ext>
          </a:extLst>
        </xdr:cNvPr>
        <xdr:cNvCxnSpPr/>
      </xdr:nvCxnSpPr>
      <xdr:spPr>
        <a:xfrm>
          <a:off x="10388600" y="961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65413</xdr:rowOff>
    </xdr:from>
    <xdr:ext cx="690189" cy="259045"/>
    <xdr:sp macro="" textlink="">
      <xdr:nvSpPr>
        <xdr:cNvPr id="208" name="【橋りょう・トンネル】&#10;一人当たり有形固定資産（償却資産）額平均値テキスト">
          <a:extLst>
            <a:ext uri="{FF2B5EF4-FFF2-40B4-BE49-F238E27FC236}">
              <a16:creationId xmlns:a16="http://schemas.microsoft.com/office/drawing/2014/main" id="{946AED28-D893-4936-BB4C-54B3BEF127F0}"/>
            </a:ext>
          </a:extLst>
        </xdr:cNvPr>
        <xdr:cNvSpPr txBox="1"/>
      </xdr:nvSpPr>
      <xdr:spPr>
        <a:xfrm>
          <a:off x="10515600" y="1069531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42536</xdr:rowOff>
    </xdr:from>
    <xdr:to>
      <xdr:col>55</xdr:col>
      <xdr:colOff>50800</xdr:colOff>
      <xdr:row>63</xdr:row>
      <xdr:rowOff>144136</xdr:rowOff>
    </xdr:to>
    <xdr:sp macro="" textlink="">
      <xdr:nvSpPr>
        <xdr:cNvPr id="209" name="フローチャート: 判断 208">
          <a:extLst>
            <a:ext uri="{FF2B5EF4-FFF2-40B4-BE49-F238E27FC236}">
              <a16:creationId xmlns:a16="http://schemas.microsoft.com/office/drawing/2014/main" id="{5235BEFC-94DC-464D-8CCE-B3254625B2D5}"/>
            </a:ext>
          </a:extLst>
        </xdr:cNvPr>
        <xdr:cNvSpPr/>
      </xdr:nvSpPr>
      <xdr:spPr>
        <a:xfrm>
          <a:off x="10426700" y="1084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69972</xdr:rowOff>
    </xdr:from>
    <xdr:to>
      <xdr:col>50</xdr:col>
      <xdr:colOff>165100</xdr:colOff>
      <xdr:row>64</xdr:row>
      <xdr:rowOff>122</xdr:rowOff>
    </xdr:to>
    <xdr:sp macro="" textlink="">
      <xdr:nvSpPr>
        <xdr:cNvPr id="210" name="フローチャート: 判断 209">
          <a:extLst>
            <a:ext uri="{FF2B5EF4-FFF2-40B4-BE49-F238E27FC236}">
              <a16:creationId xmlns:a16="http://schemas.microsoft.com/office/drawing/2014/main" id="{4C73AF1E-FEE4-4B64-9B34-4D47BCD44654}"/>
            </a:ext>
          </a:extLst>
        </xdr:cNvPr>
        <xdr:cNvSpPr/>
      </xdr:nvSpPr>
      <xdr:spPr>
        <a:xfrm>
          <a:off x="9588500" y="1087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46521</xdr:rowOff>
    </xdr:from>
    <xdr:to>
      <xdr:col>46</xdr:col>
      <xdr:colOff>38100</xdr:colOff>
      <xdr:row>63</xdr:row>
      <xdr:rowOff>148121</xdr:rowOff>
    </xdr:to>
    <xdr:sp macro="" textlink="">
      <xdr:nvSpPr>
        <xdr:cNvPr id="211" name="フローチャート: 判断 210">
          <a:extLst>
            <a:ext uri="{FF2B5EF4-FFF2-40B4-BE49-F238E27FC236}">
              <a16:creationId xmlns:a16="http://schemas.microsoft.com/office/drawing/2014/main" id="{2ACCCAD9-1508-4C38-922C-67B954D02FC2}"/>
            </a:ext>
          </a:extLst>
        </xdr:cNvPr>
        <xdr:cNvSpPr/>
      </xdr:nvSpPr>
      <xdr:spPr>
        <a:xfrm>
          <a:off x="8699500" y="1084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77669</xdr:rowOff>
    </xdr:from>
    <xdr:to>
      <xdr:col>41</xdr:col>
      <xdr:colOff>101600</xdr:colOff>
      <xdr:row>64</xdr:row>
      <xdr:rowOff>7819</xdr:rowOff>
    </xdr:to>
    <xdr:sp macro="" textlink="">
      <xdr:nvSpPr>
        <xdr:cNvPr id="212" name="フローチャート: 判断 211">
          <a:extLst>
            <a:ext uri="{FF2B5EF4-FFF2-40B4-BE49-F238E27FC236}">
              <a16:creationId xmlns:a16="http://schemas.microsoft.com/office/drawing/2014/main" id="{334AB040-4F49-4256-946E-5A5955E6071B}"/>
            </a:ext>
          </a:extLst>
        </xdr:cNvPr>
        <xdr:cNvSpPr/>
      </xdr:nvSpPr>
      <xdr:spPr>
        <a:xfrm>
          <a:off x="7810500" y="1087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85088</xdr:rowOff>
    </xdr:from>
    <xdr:to>
      <xdr:col>36</xdr:col>
      <xdr:colOff>165100</xdr:colOff>
      <xdr:row>64</xdr:row>
      <xdr:rowOff>15238</xdr:rowOff>
    </xdr:to>
    <xdr:sp macro="" textlink="">
      <xdr:nvSpPr>
        <xdr:cNvPr id="213" name="フローチャート: 判断 212">
          <a:extLst>
            <a:ext uri="{FF2B5EF4-FFF2-40B4-BE49-F238E27FC236}">
              <a16:creationId xmlns:a16="http://schemas.microsoft.com/office/drawing/2014/main" id="{91B3C0C7-B2BD-4600-B994-CAAF567B1424}"/>
            </a:ext>
          </a:extLst>
        </xdr:cNvPr>
        <xdr:cNvSpPr/>
      </xdr:nvSpPr>
      <xdr:spPr>
        <a:xfrm>
          <a:off x="6921500" y="1088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62524065-51A0-4AEB-B332-8DC4750A184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3B76A23A-3425-4D60-87ED-27671B41BFD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46326C1F-C28F-40F8-BE7C-01FD51F9688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F221F829-2476-4601-8277-794BA24E34A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F4A12E53-4A6A-4788-93B0-59CBC5BBC5F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158979</xdr:rowOff>
    </xdr:from>
    <xdr:to>
      <xdr:col>55</xdr:col>
      <xdr:colOff>50800</xdr:colOff>
      <xdr:row>64</xdr:row>
      <xdr:rowOff>89129</xdr:rowOff>
    </xdr:to>
    <xdr:sp macro="" textlink="">
      <xdr:nvSpPr>
        <xdr:cNvPr id="219" name="楕円 218">
          <a:extLst>
            <a:ext uri="{FF2B5EF4-FFF2-40B4-BE49-F238E27FC236}">
              <a16:creationId xmlns:a16="http://schemas.microsoft.com/office/drawing/2014/main" id="{5489D603-B6CA-45FE-9B52-7516C545077A}"/>
            </a:ext>
          </a:extLst>
        </xdr:cNvPr>
        <xdr:cNvSpPr/>
      </xdr:nvSpPr>
      <xdr:spPr>
        <a:xfrm>
          <a:off x="10426700" y="1096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73906</xdr:rowOff>
    </xdr:from>
    <xdr:ext cx="599010" cy="259045"/>
    <xdr:sp macro="" textlink="">
      <xdr:nvSpPr>
        <xdr:cNvPr id="220" name="【橋りょう・トンネル】&#10;一人当たり有形固定資産（償却資産）額該当値テキスト">
          <a:extLst>
            <a:ext uri="{FF2B5EF4-FFF2-40B4-BE49-F238E27FC236}">
              <a16:creationId xmlns:a16="http://schemas.microsoft.com/office/drawing/2014/main" id="{47245BEF-2364-4FD1-8884-3A8017831496}"/>
            </a:ext>
          </a:extLst>
        </xdr:cNvPr>
        <xdr:cNvSpPr txBox="1"/>
      </xdr:nvSpPr>
      <xdr:spPr>
        <a:xfrm>
          <a:off x="10515600" y="1087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161795</xdr:rowOff>
    </xdr:from>
    <xdr:to>
      <xdr:col>50</xdr:col>
      <xdr:colOff>165100</xdr:colOff>
      <xdr:row>64</xdr:row>
      <xdr:rowOff>91945</xdr:rowOff>
    </xdr:to>
    <xdr:sp macro="" textlink="">
      <xdr:nvSpPr>
        <xdr:cNvPr id="221" name="楕円 220">
          <a:extLst>
            <a:ext uri="{FF2B5EF4-FFF2-40B4-BE49-F238E27FC236}">
              <a16:creationId xmlns:a16="http://schemas.microsoft.com/office/drawing/2014/main" id="{DA5233E9-82A9-4364-86FE-A5E98177DC6C}"/>
            </a:ext>
          </a:extLst>
        </xdr:cNvPr>
        <xdr:cNvSpPr/>
      </xdr:nvSpPr>
      <xdr:spPr>
        <a:xfrm>
          <a:off x="9588500" y="1096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38329</xdr:rowOff>
    </xdr:from>
    <xdr:to>
      <xdr:col>55</xdr:col>
      <xdr:colOff>0</xdr:colOff>
      <xdr:row>64</xdr:row>
      <xdr:rowOff>41145</xdr:rowOff>
    </xdr:to>
    <xdr:cxnSp macro="">
      <xdr:nvCxnSpPr>
        <xdr:cNvPr id="222" name="直線コネクタ 221">
          <a:extLst>
            <a:ext uri="{FF2B5EF4-FFF2-40B4-BE49-F238E27FC236}">
              <a16:creationId xmlns:a16="http://schemas.microsoft.com/office/drawing/2014/main" id="{B7347415-E2A1-4016-820C-3F517EE32424}"/>
            </a:ext>
          </a:extLst>
        </xdr:cNvPr>
        <xdr:cNvCxnSpPr/>
      </xdr:nvCxnSpPr>
      <xdr:spPr>
        <a:xfrm flipV="1">
          <a:off x="9639300" y="11011129"/>
          <a:ext cx="8382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16649</xdr:rowOff>
    </xdr:from>
    <xdr:ext cx="690189" cy="259045"/>
    <xdr:sp macro="" textlink="">
      <xdr:nvSpPr>
        <xdr:cNvPr id="223" name="n_1aveValue【橋りょう・トンネル】&#10;一人当たり有形固定資産（償却資産）額">
          <a:extLst>
            <a:ext uri="{FF2B5EF4-FFF2-40B4-BE49-F238E27FC236}">
              <a16:creationId xmlns:a16="http://schemas.microsoft.com/office/drawing/2014/main" id="{283169B1-37D9-4581-AC47-12DBCF0CF9B5}"/>
            </a:ext>
          </a:extLst>
        </xdr:cNvPr>
        <xdr:cNvSpPr txBox="1"/>
      </xdr:nvSpPr>
      <xdr:spPr>
        <a:xfrm>
          <a:off x="9281505" y="106465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164648</xdr:rowOff>
    </xdr:from>
    <xdr:ext cx="690189" cy="259045"/>
    <xdr:sp macro="" textlink="">
      <xdr:nvSpPr>
        <xdr:cNvPr id="224" name="n_2aveValue【橋りょう・トンネル】&#10;一人当たり有形固定資産（償却資産）額">
          <a:extLst>
            <a:ext uri="{FF2B5EF4-FFF2-40B4-BE49-F238E27FC236}">
              <a16:creationId xmlns:a16="http://schemas.microsoft.com/office/drawing/2014/main" id="{D8AF99CE-286B-4FC5-949D-0D58B7782EB5}"/>
            </a:ext>
          </a:extLst>
        </xdr:cNvPr>
        <xdr:cNvSpPr txBox="1"/>
      </xdr:nvSpPr>
      <xdr:spPr>
        <a:xfrm>
          <a:off x="8405205" y="10623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24346</xdr:rowOff>
    </xdr:from>
    <xdr:ext cx="690189" cy="259045"/>
    <xdr:sp macro="" textlink="">
      <xdr:nvSpPr>
        <xdr:cNvPr id="225" name="n_3aveValue【橋りょう・トンネル】&#10;一人当たり有形固定資産（償却資産）額">
          <a:extLst>
            <a:ext uri="{FF2B5EF4-FFF2-40B4-BE49-F238E27FC236}">
              <a16:creationId xmlns:a16="http://schemas.microsoft.com/office/drawing/2014/main" id="{890BE8C5-85A4-42F4-80D7-FF38DC2DF9FA}"/>
            </a:ext>
          </a:extLst>
        </xdr:cNvPr>
        <xdr:cNvSpPr txBox="1"/>
      </xdr:nvSpPr>
      <xdr:spPr>
        <a:xfrm>
          <a:off x="7516205" y="106542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31765</xdr:rowOff>
    </xdr:from>
    <xdr:ext cx="690189" cy="259045"/>
    <xdr:sp macro="" textlink="">
      <xdr:nvSpPr>
        <xdr:cNvPr id="226" name="n_4aveValue【橋りょう・トンネル】&#10;一人当たり有形固定資産（償却資産）額">
          <a:extLst>
            <a:ext uri="{FF2B5EF4-FFF2-40B4-BE49-F238E27FC236}">
              <a16:creationId xmlns:a16="http://schemas.microsoft.com/office/drawing/2014/main" id="{3F7FAC14-DCBF-4762-AA1E-C9DC83A12065}"/>
            </a:ext>
          </a:extLst>
        </xdr:cNvPr>
        <xdr:cNvSpPr txBox="1"/>
      </xdr:nvSpPr>
      <xdr:spPr>
        <a:xfrm>
          <a:off x="6627205" y="106616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83072</xdr:rowOff>
    </xdr:from>
    <xdr:ext cx="599010" cy="259045"/>
    <xdr:sp macro="" textlink="">
      <xdr:nvSpPr>
        <xdr:cNvPr id="227" name="n_1mainValue【橋りょう・トンネル】&#10;一人当たり有形固定資産（償却資産）額">
          <a:extLst>
            <a:ext uri="{FF2B5EF4-FFF2-40B4-BE49-F238E27FC236}">
              <a16:creationId xmlns:a16="http://schemas.microsoft.com/office/drawing/2014/main" id="{484B05D8-CDF6-423C-89B4-D7C6AF7AF7A0}"/>
            </a:ext>
          </a:extLst>
        </xdr:cNvPr>
        <xdr:cNvSpPr txBox="1"/>
      </xdr:nvSpPr>
      <xdr:spPr>
        <a:xfrm>
          <a:off x="9327095" y="11055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a:extLst>
            <a:ext uri="{FF2B5EF4-FFF2-40B4-BE49-F238E27FC236}">
              <a16:creationId xmlns:a16="http://schemas.microsoft.com/office/drawing/2014/main" id="{CC62D49F-5EEA-483A-960D-F2AFC1741B9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a:extLst>
            <a:ext uri="{FF2B5EF4-FFF2-40B4-BE49-F238E27FC236}">
              <a16:creationId xmlns:a16="http://schemas.microsoft.com/office/drawing/2014/main" id="{8250E4E4-0349-44D5-87CE-739F8591BE3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a:extLst>
            <a:ext uri="{FF2B5EF4-FFF2-40B4-BE49-F238E27FC236}">
              <a16:creationId xmlns:a16="http://schemas.microsoft.com/office/drawing/2014/main" id="{50CA5456-7A80-4B3F-9319-7475A931668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a:extLst>
            <a:ext uri="{FF2B5EF4-FFF2-40B4-BE49-F238E27FC236}">
              <a16:creationId xmlns:a16="http://schemas.microsoft.com/office/drawing/2014/main" id="{2972821E-199D-4C7E-BCD3-FB7F9F6F065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a:extLst>
            <a:ext uri="{FF2B5EF4-FFF2-40B4-BE49-F238E27FC236}">
              <a16:creationId xmlns:a16="http://schemas.microsoft.com/office/drawing/2014/main" id="{8E6B10F5-74D5-4D94-A17C-F44BC3A1739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a:extLst>
            <a:ext uri="{FF2B5EF4-FFF2-40B4-BE49-F238E27FC236}">
              <a16:creationId xmlns:a16="http://schemas.microsoft.com/office/drawing/2014/main" id="{03E50F09-FBFF-4102-985B-688ED270794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a:extLst>
            <a:ext uri="{FF2B5EF4-FFF2-40B4-BE49-F238E27FC236}">
              <a16:creationId xmlns:a16="http://schemas.microsoft.com/office/drawing/2014/main" id="{1507FB24-3491-48CE-8425-CCC54FCCAEB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a:extLst>
            <a:ext uri="{FF2B5EF4-FFF2-40B4-BE49-F238E27FC236}">
              <a16:creationId xmlns:a16="http://schemas.microsoft.com/office/drawing/2014/main" id="{55594826-EB6E-4B43-9DA3-6BCE19114FD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a:extLst>
            <a:ext uri="{FF2B5EF4-FFF2-40B4-BE49-F238E27FC236}">
              <a16:creationId xmlns:a16="http://schemas.microsoft.com/office/drawing/2014/main" id="{01BCB826-3C47-4F96-998A-22B37E738A7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a:extLst>
            <a:ext uri="{FF2B5EF4-FFF2-40B4-BE49-F238E27FC236}">
              <a16:creationId xmlns:a16="http://schemas.microsoft.com/office/drawing/2014/main" id="{74FF51D2-C2E7-4A25-B96A-862E0D09358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8" name="テキスト ボックス 237">
          <a:extLst>
            <a:ext uri="{FF2B5EF4-FFF2-40B4-BE49-F238E27FC236}">
              <a16:creationId xmlns:a16="http://schemas.microsoft.com/office/drawing/2014/main" id="{4EC8CEB7-DC20-4A60-B031-8D40754E493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a:extLst>
            <a:ext uri="{FF2B5EF4-FFF2-40B4-BE49-F238E27FC236}">
              <a16:creationId xmlns:a16="http://schemas.microsoft.com/office/drawing/2014/main" id="{98E569E6-2FBF-458A-A8DA-13DFA9D830A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0" name="テキスト ボックス 239">
          <a:extLst>
            <a:ext uri="{FF2B5EF4-FFF2-40B4-BE49-F238E27FC236}">
              <a16:creationId xmlns:a16="http://schemas.microsoft.com/office/drawing/2014/main" id="{6504E9E0-818F-4BE1-88DE-91885D1357E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a:extLst>
            <a:ext uri="{FF2B5EF4-FFF2-40B4-BE49-F238E27FC236}">
              <a16:creationId xmlns:a16="http://schemas.microsoft.com/office/drawing/2014/main" id="{238060E6-0A95-40E0-84DE-8E76272B38F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a:extLst>
            <a:ext uri="{FF2B5EF4-FFF2-40B4-BE49-F238E27FC236}">
              <a16:creationId xmlns:a16="http://schemas.microsoft.com/office/drawing/2014/main" id="{7E6F668A-9CAC-407E-A312-E1B13B53AD0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a:extLst>
            <a:ext uri="{FF2B5EF4-FFF2-40B4-BE49-F238E27FC236}">
              <a16:creationId xmlns:a16="http://schemas.microsoft.com/office/drawing/2014/main" id="{22166012-D041-4BAF-AF64-32921521042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a:extLst>
            <a:ext uri="{FF2B5EF4-FFF2-40B4-BE49-F238E27FC236}">
              <a16:creationId xmlns:a16="http://schemas.microsoft.com/office/drawing/2014/main" id="{17182DA9-AC40-40E9-BA25-0E119B7A0BE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a:extLst>
            <a:ext uri="{FF2B5EF4-FFF2-40B4-BE49-F238E27FC236}">
              <a16:creationId xmlns:a16="http://schemas.microsoft.com/office/drawing/2014/main" id="{6C941E07-18D9-47EF-962A-E6207956CDA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a:extLst>
            <a:ext uri="{FF2B5EF4-FFF2-40B4-BE49-F238E27FC236}">
              <a16:creationId xmlns:a16="http://schemas.microsoft.com/office/drawing/2014/main" id="{D6F30F0B-CEF8-44CA-8DA8-F674D196AF3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a:extLst>
            <a:ext uri="{FF2B5EF4-FFF2-40B4-BE49-F238E27FC236}">
              <a16:creationId xmlns:a16="http://schemas.microsoft.com/office/drawing/2014/main" id="{81BAD671-74DB-4DBE-8FD1-E5153F11328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8" name="テキスト ボックス 247">
          <a:extLst>
            <a:ext uri="{FF2B5EF4-FFF2-40B4-BE49-F238E27FC236}">
              <a16:creationId xmlns:a16="http://schemas.microsoft.com/office/drawing/2014/main" id="{2EB17D93-1C4B-40C6-AA53-277A43BCC47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a:extLst>
            <a:ext uri="{FF2B5EF4-FFF2-40B4-BE49-F238E27FC236}">
              <a16:creationId xmlns:a16="http://schemas.microsoft.com/office/drawing/2014/main" id="{0841CD4E-AF74-4C3D-90D3-1D18B097F99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0" name="テキスト ボックス 249">
          <a:extLst>
            <a:ext uri="{FF2B5EF4-FFF2-40B4-BE49-F238E27FC236}">
              <a16:creationId xmlns:a16="http://schemas.microsoft.com/office/drawing/2014/main" id="{96737D0E-B91B-4116-A876-B1AB2677CD1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a:extLst>
            <a:ext uri="{FF2B5EF4-FFF2-40B4-BE49-F238E27FC236}">
              <a16:creationId xmlns:a16="http://schemas.microsoft.com/office/drawing/2014/main" id="{F74C411F-2A64-41A1-8AB6-11568CA3097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68580</xdr:rowOff>
    </xdr:from>
    <xdr:to>
      <xdr:col>24</xdr:col>
      <xdr:colOff>62865</xdr:colOff>
      <xdr:row>86</xdr:row>
      <xdr:rowOff>114300</xdr:rowOff>
    </xdr:to>
    <xdr:cxnSp macro="">
      <xdr:nvCxnSpPr>
        <xdr:cNvPr id="252" name="直線コネクタ 251">
          <a:extLst>
            <a:ext uri="{FF2B5EF4-FFF2-40B4-BE49-F238E27FC236}">
              <a16:creationId xmlns:a16="http://schemas.microsoft.com/office/drawing/2014/main" id="{904517FF-D8BB-4384-93C4-243B063EE867}"/>
            </a:ext>
          </a:extLst>
        </xdr:cNvPr>
        <xdr:cNvCxnSpPr/>
      </xdr:nvCxnSpPr>
      <xdr:spPr>
        <a:xfrm flipV="1">
          <a:off x="4634865" y="1327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53" name="【公営住宅】&#10;有形固定資産減価償却率最小値テキスト">
          <a:extLst>
            <a:ext uri="{FF2B5EF4-FFF2-40B4-BE49-F238E27FC236}">
              <a16:creationId xmlns:a16="http://schemas.microsoft.com/office/drawing/2014/main" id="{3E9B8FD2-C0FA-4C99-9815-0EFA3CAC3E74}"/>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54" name="直線コネクタ 253">
          <a:extLst>
            <a:ext uri="{FF2B5EF4-FFF2-40B4-BE49-F238E27FC236}">
              <a16:creationId xmlns:a16="http://schemas.microsoft.com/office/drawing/2014/main" id="{A6AFCFAD-8A75-4C31-A9B2-20C5B62E1061}"/>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15257</xdr:rowOff>
    </xdr:from>
    <xdr:ext cx="405111" cy="259045"/>
    <xdr:sp macro="" textlink="">
      <xdr:nvSpPr>
        <xdr:cNvPr id="255" name="【公営住宅】&#10;有形固定資産減価償却率最大値テキスト">
          <a:extLst>
            <a:ext uri="{FF2B5EF4-FFF2-40B4-BE49-F238E27FC236}">
              <a16:creationId xmlns:a16="http://schemas.microsoft.com/office/drawing/2014/main" id="{E2B9A001-47DD-48EB-9E45-4B768D4580A5}"/>
            </a:ext>
          </a:extLst>
        </xdr:cNvPr>
        <xdr:cNvSpPr txBox="1"/>
      </xdr:nvSpPr>
      <xdr:spPr>
        <a:xfrm>
          <a:off x="4673600" y="1304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68580</xdr:rowOff>
    </xdr:from>
    <xdr:to>
      <xdr:col>24</xdr:col>
      <xdr:colOff>152400</xdr:colOff>
      <xdr:row>77</xdr:row>
      <xdr:rowOff>68580</xdr:rowOff>
    </xdr:to>
    <xdr:cxnSp macro="">
      <xdr:nvCxnSpPr>
        <xdr:cNvPr id="256" name="直線コネクタ 255">
          <a:extLst>
            <a:ext uri="{FF2B5EF4-FFF2-40B4-BE49-F238E27FC236}">
              <a16:creationId xmlns:a16="http://schemas.microsoft.com/office/drawing/2014/main" id="{DE23C124-8D26-42E8-98E8-8379E188F972}"/>
            </a:ext>
          </a:extLst>
        </xdr:cNvPr>
        <xdr:cNvCxnSpPr/>
      </xdr:nvCxnSpPr>
      <xdr:spPr>
        <a:xfrm>
          <a:off x="4546600" y="1327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49547</xdr:rowOff>
    </xdr:from>
    <xdr:ext cx="405111" cy="259045"/>
    <xdr:sp macro="" textlink="">
      <xdr:nvSpPr>
        <xdr:cNvPr id="257" name="【公営住宅】&#10;有形固定資産減価償却率平均値テキスト">
          <a:extLst>
            <a:ext uri="{FF2B5EF4-FFF2-40B4-BE49-F238E27FC236}">
              <a16:creationId xmlns:a16="http://schemas.microsoft.com/office/drawing/2014/main" id="{FB9F2979-20B5-4458-836A-5B818E835D65}"/>
            </a:ext>
          </a:extLst>
        </xdr:cNvPr>
        <xdr:cNvSpPr txBox="1"/>
      </xdr:nvSpPr>
      <xdr:spPr>
        <a:xfrm>
          <a:off x="4673600" y="1410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58" name="フローチャート: 判断 257">
          <a:extLst>
            <a:ext uri="{FF2B5EF4-FFF2-40B4-BE49-F238E27FC236}">
              <a16:creationId xmlns:a16="http://schemas.microsoft.com/office/drawing/2014/main" id="{DDDB1586-020D-462D-A0C5-4BDF6310D7E9}"/>
            </a:ext>
          </a:extLst>
        </xdr:cNvPr>
        <xdr:cNvSpPr/>
      </xdr:nvSpPr>
      <xdr:spPr>
        <a:xfrm>
          <a:off x="45847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59" name="フローチャート: 判断 258">
          <a:extLst>
            <a:ext uri="{FF2B5EF4-FFF2-40B4-BE49-F238E27FC236}">
              <a16:creationId xmlns:a16="http://schemas.microsoft.com/office/drawing/2014/main" id="{330F0ED7-4DEC-4A6B-A0BA-70341A3CCA91}"/>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60" name="フローチャート: 判断 259">
          <a:extLst>
            <a:ext uri="{FF2B5EF4-FFF2-40B4-BE49-F238E27FC236}">
              <a16:creationId xmlns:a16="http://schemas.microsoft.com/office/drawing/2014/main" id="{4D0413E0-925C-41EF-B8E2-7EB2E752BA3C}"/>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61" name="フローチャート: 判断 260">
          <a:extLst>
            <a:ext uri="{FF2B5EF4-FFF2-40B4-BE49-F238E27FC236}">
              <a16:creationId xmlns:a16="http://schemas.microsoft.com/office/drawing/2014/main" id="{38CB171F-AB05-41DF-B08C-688BDBC687A9}"/>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62" name="フローチャート: 判断 261">
          <a:extLst>
            <a:ext uri="{FF2B5EF4-FFF2-40B4-BE49-F238E27FC236}">
              <a16:creationId xmlns:a16="http://schemas.microsoft.com/office/drawing/2014/main" id="{3628504C-F2F3-4D95-BB3F-E44C011A2E1E}"/>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DD7D393D-5E6A-41FE-BD81-027825E741D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D82F52E-E420-48E8-A265-8FB695CE5B6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76CBA60C-28B2-4235-B520-400A11A0D81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8742654-CE24-4C76-A127-83661C9018A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3DC528EC-9594-4957-B403-A0FEE592F4D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36830</xdr:rowOff>
    </xdr:from>
    <xdr:to>
      <xdr:col>24</xdr:col>
      <xdr:colOff>114300</xdr:colOff>
      <xdr:row>77</xdr:row>
      <xdr:rowOff>138430</xdr:rowOff>
    </xdr:to>
    <xdr:sp macro="" textlink="">
      <xdr:nvSpPr>
        <xdr:cNvPr id="268" name="楕円 267">
          <a:extLst>
            <a:ext uri="{FF2B5EF4-FFF2-40B4-BE49-F238E27FC236}">
              <a16:creationId xmlns:a16="http://schemas.microsoft.com/office/drawing/2014/main" id="{6B9CAD36-AD81-4070-B676-A546612C9CEF}"/>
            </a:ext>
          </a:extLst>
        </xdr:cNvPr>
        <xdr:cNvSpPr/>
      </xdr:nvSpPr>
      <xdr:spPr>
        <a:xfrm>
          <a:off x="4584700" y="1323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142257</xdr:rowOff>
    </xdr:from>
    <xdr:ext cx="405111" cy="259045"/>
    <xdr:sp macro="" textlink="">
      <xdr:nvSpPr>
        <xdr:cNvPr id="269" name="【公営住宅】&#10;有形固定資産減価償却率該当値テキスト">
          <a:extLst>
            <a:ext uri="{FF2B5EF4-FFF2-40B4-BE49-F238E27FC236}">
              <a16:creationId xmlns:a16="http://schemas.microsoft.com/office/drawing/2014/main" id="{7BB25069-232B-4F37-9334-30B7F38291B0}"/>
            </a:ext>
          </a:extLst>
        </xdr:cNvPr>
        <xdr:cNvSpPr txBox="1"/>
      </xdr:nvSpPr>
      <xdr:spPr>
        <a:xfrm>
          <a:off x="4673600" y="1317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50164</xdr:rowOff>
    </xdr:from>
    <xdr:to>
      <xdr:col>20</xdr:col>
      <xdr:colOff>38100</xdr:colOff>
      <xdr:row>79</xdr:row>
      <xdr:rowOff>151764</xdr:rowOff>
    </xdr:to>
    <xdr:sp macro="" textlink="">
      <xdr:nvSpPr>
        <xdr:cNvPr id="270" name="楕円 269">
          <a:extLst>
            <a:ext uri="{FF2B5EF4-FFF2-40B4-BE49-F238E27FC236}">
              <a16:creationId xmlns:a16="http://schemas.microsoft.com/office/drawing/2014/main" id="{AE42FC33-2F3E-4891-B6A0-BB1FBB7F1362}"/>
            </a:ext>
          </a:extLst>
        </xdr:cNvPr>
        <xdr:cNvSpPr/>
      </xdr:nvSpPr>
      <xdr:spPr>
        <a:xfrm>
          <a:off x="3746500" y="135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87630</xdr:rowOff>
    </xdr:from>
    <xdr:to>
      <xdr:col>24</xdr:col>
      <xdr:colOff>63500</xdr:colOff>
      <xdr:row>79</xdr:row>
      <xdr:rowOff>100964</xdr:rowOff>
    </xdr:to>
    <xdr:cxnSp macro="">
      <xdr:nvCxnSpPr>
        <xdr:cNvPr id="271" name="直線コネクタ 270">
          <a:extLst>
            <a:ext uri="{FF2B5EF4-FFF2-40B4-BE49-F238E27FC236}">
              <a16:creationId xmlns:a16="http://schemas.microsoft.com/office/drawing/2014/main" id="{05111AFD-A685-497E-A51A-E45B8E6D3012}"/>
            </a:ext>
          </a:extLst>
        </xdr:cNvPr>
        <xdr:cNvCxnSpPr/>
      </xdr:nvCxnSpPr>
      <xdr:spPr>
        <a:xfrm flipV="1">
          <a:off x="3797300" y="13289280"/>
          <a:ext cx="838200" cy="35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85741</xdr:rowOff>
    </xdr:from>
    <xdr:ext cx="405111" cy="259045"/>
    <xdr:sp macro="" textlink="">
      <xdr:nvSpPr>
        <xdr:cNvPr id="272" name="n_1aveValue【公営住宅】&#10;有形固定資産減価償却率">
          <a:extLst>
            <a:ext uri="{FF2B5EF4-FFF2-40B4-BE49-F238E27FC236}">
              <a16:creationId xmlns:a16="http://schemas.microsoft.com/office/drawing/2014/main" id="{488A27B1-FB92-4842-B393-C07F09ED13BF}"/>
            </a:ext>
          </a:extLst>
        </xdr:cNvPr>
        <xdr:cNvSpPr txBox="1"/>
      </xdr:nvSpPr>
      <xdr:spPr>
        <a:xfrm>
          <a:off x="3582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273" name="n_2aveValue【公営住宅】&#10;有形固定資産減価償却率">
          <a:extLst>
            <a:ext uri="{FF2B5EF4-FFF2-40B4-BE49-F238E27FC236}">
              <a16:creationId xmlns:a16="http://schemas.microsoft.com/office/drawing/2014/main" id="{02111119-9061-4D8B-A902-F14620F6B3F2}"/>
            </a:ext>
          </a:extLst>
        </xdr:cNvPr>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274" name="n_3aveValue【公営住宅】&#10;有形固定資産減価償却率">
          <a:extLst>
            <a:ext uri="{FF2B5EF4-FFF2-40B4-BE49-F238E27FC236}">
              <a16:creationId xmlns:a16="http://schemas.microsoft.com/office/drawing/2014/main" id="{BF965725-2FDA-4EEB-8D1B-43ACE95D7861}"/>
            </a:ext>
          </a:extLst>
        </xdr:cNvPr>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275" name="n_4aveValue【公営住宅】&#10;有形固定資産減価償却率">
          <a:extLst>
            <a:ext uri="{FF2B5EF4-FFF2-40B4-BE49-F238E27FC236}">
              <a16:creationId xmlns:a16="http://schemas.microsoft.com/office/drawing/2014/main" id="{DBC04623-FA2F-46E4-95E0-16EE2F5500C8}"/>
            </a:ext>
          </a:extLst>
        </xdr:cNvPr>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168291</xdr:rowOff>
    </xdr:from>
    <xdr:ext cx="405111" cy="259045"/>
    <xdr:sp macro="" textlink="">
      <xdr:nvSpPr>
        <xdr:cNvPr id="276" name="n_1mainValue【公営住宅】&#10;有形固定資産減価償却率">
          <a:extLst>
            <a:ext uri="{FF2B5EF4-FFF2-40B4-BE49-F238E27FC236}">
              <a16:creationId xmlns:a16="http://schemas.microsoft.com/office/drawing/2014/main" id="{696080F9-A9B1-4FDF-A5BD-F5521D03C53A}"/>
            </a:ext>
          </a:extLst>
        </xdr:cNvPr>
        <xdr:cNvSpPr txBox="1"/>
      </xdr:nvSpPr>
      <xdr:spPr>
        <a:xfrm>
          <a:off x="3582044" y="1336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a:extLst>
            <a:ext uri="{FF2B5EF4-FFF2-40B4-BE49-F238E27FC236}">
              <a16:creationId xmlns:a16="http://schemas.microsoft.com/office/drawing/2014/main" id="{534B8A80-A04E-41F2-94F9-713AC400C4A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a:extLst>
            <a:ext uri="{FF2B5EF4-FFF2-40B4-BE49-F238E27FC236}">
              <a16:creationId xmlns:a16="http://schemas.microsoft.com/office/drawing/2014/main" id="{5C21536E-AC14-43E6-812F-B5344735565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a:extLst>
            <a:ext uri="{FF2B5EF4-FFF2-40B4-BE49-F238E27FC236}">
              <a16:creationId xmlns:a16="http://schemas.microsoft.com/office/drawing/2014/main" id="{AA4A4007-1CF3-41FF-8090-C14DFCD6D41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a:extLst>
            <a:ext uri="{FF2B5EF4-FFF2-40B4-BE49-F238E27FC236}">
              <a16:creationId xmlns:a16="http://schemas.microsoft.com/office/drawing/2014/main" id="{5A39357D-9F35-4F0E-8A89-91878E373F8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a:extLst>
            <a:ext uri="{FF2B5EF4-FFF2-40B4-BE49-F238E27FC236}">
              <a16:creationId xmlns:a16="http://schemas.microsoft.com/office/drawing/2014/main" id="{A14EB75E-5FFB-40B4-B0CF-6961E26E3AD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a:extLst>
            <a:ext uri="{FF2B5EF4-FFF2-40B4-BE49-F238E27FC236}">
              <a16:creationId xmlns:a16="http://schemas.microsoft.com/office/drawing/2014/main" id="{9E2D768E-55E5-4F1E-81D1-10F8A5EDA9F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a:extLst>
            <a:ext uri="{FF2B5EF4-FFF2-40B4-BE49-F238E27FC236}">
              <a16:creationId xmlns:a16="http://schemas.microsoft.com/office/drawing/2014/main" id="{40C063E5-956A-45F3-A308-776742710CC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a:extLst>
            <a:ext uri="{FF2B5EF4-FFF2-40B4-BE49-F238E27FC236}">
              <a16:creationId xmlns:a16="http://schemas.microsoft.com/office/drawing/2014/main" id="{B7FFFCA4-9B2B-4A7D-9C97-48436254A48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a:extLst>
            <a:ext uri="{FF2B5EF4-FFF2-40B4-BE49-F238E27FC236}">
              <a16:creationId xmlns:a16="http://schemas.microsoft.com/office/drawing/2014/main" id="{EE29814D-BD39-4A1B-B575-B92FDAAE790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a:extLst>
            <a:ext uri="{FF2B5EF4-FFF2-40B4-BE49-F238E27FC236}">
              <a16:creationId xmlns:a16="http://schemas.microsoft.com/office/drawing/2014/main" id="{D4194FC0-6F38-43C1-BA79-911F4C36FDB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7" name="直線コネクタ 286">
          <a:extLst>
            <a:ext uri="{FF2B5EF4-FFF2-40B4-BE49-F238E27FC236}">
              <a16:creationId xmlns:a16="http://schemas.microsoft.com/office/drawing/2014/main" id="{85ABFC5D-EDD5-422E-ABF4-11491020EA4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8" name="テキスト ボックス 287">
          <a:extLst>
            <a:ext uri="{FF2B5EF4-FFF2-40B4-BE49-F238E27FC236}">
              <a16:creationId xmlns:a16="http://schemas.microsoft.com/office/drawing/2014/main" id="{46F29DF6-D434-4EBA-AD39-F3286687B2D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9" name="直線コネクタ 288">
          <a:extLst>
            <a:ext uri="{FF2B5EF4-FFF2-40B4-BE49-F238E27FC236}">
              <a16:creationId xmlns:a16="http://schemas.microsoft.com/office/drawing/2014/main" id="{5045CF4F-9C27-479C-8E69-55253709A59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0" name="テキスト ボックス 289">
          <a:extLst>
            <a:ext uri="{FF2B5EF4-FFF2-40B4-BE49-F238E27FC236}">
              <a16:creationId xmlns:a16="http://schemas.microsoft.com/office/drawing/2014/main" id="{A38D31FD-428C-4C19-8408-EA0FF8C69BE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a:extLst>
            <a:ext uri="{FF2B5EF4-FFF2-40B4-BE49-F238E27FC236}">
              <a16:creationId xmlns:a16="http://schemas.microsoft.com/office/drawing/2014/main" id="{0F0862AD-1C00-4D1F-9B2F-02F0DDEC952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a:extLst>
            <a:ext uri="{FF2B5EF4-FFF2-40B4-BE49-F238E27FC236}">
              <a16:creationId xmlns:a16="http://schemas.microsoft.com/office/drawing/2014/main" id="{F6ECDE9D-7A0B-4C93-9C1A-EA463E97163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3" name="直線コネクタ 292">
          <a:extLst>
            <a:ext uri="{FF2B5EF4-FFF2-40B4-BE49-F238E27FC236}">
              <a16:creationId xmlns:a16="http://schemas.microsoft.com/office/drawing/2014/main" id="{151126A2-54A7-4C7E-9DF9-E24D7371ADE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4" name="テキスト ボックス 293">
          <a:extLst>
            <a:ext uri="{FF2B5EF4-FFF2-40B4-BE49-F238E27FC236}">
              <a16:creationId xmlns:a16="http://schemas.microsoft.com/office/drawing/2014/main" id="{952B6EBB-4AE8-4298-B87F-104FA639D78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5" name="直線コネクタ 294">
          <a:extLst>
            <a:ext uri="{FF2B5EF4-FFF2-40B4-BE49-F238E27FC236}">
              <a16:creationId xmlns:a16="http://schemas.microsoft.com/office/drawing/2014/main" id="{7DB293B9-6753-4183-8EC5-DB543525131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6" name="テキスト ボックス 295">
          <a:extLst>
            <a:ext uri="{FF2B5EF4-FFF2-40B4-BE49-F238E27FC236}">
              <a16:creationId xmlns:a16="http://schemas.microsoft.com/office/drawing/2014/main" id="{CCB725E9-BAAC-49D3-BE88-BD7970166946}"/>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7" name="直線コネクタ 296">
          <a:extLst>
            <a:ext uri="{FF2B5EF4-FFF2-40B4-BE49-F238E27FC236}">
              <a16:creationId xmlns:a16="http://schemas.microsoft.com/office/drawing/2014/main" id="{8D3CBCD5-6962-4A47-8372-DA72B77A429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8" name="テキスト ボックス 297">
          <a:extLst>
            <a:ext uri="{FF2B5EF4-FFF2-40B4-BE49-F238E27FC236}">
              <a16:creationId xmlns:a16="http://schemas.microsoft.com/office/drawing/2014/main" id="{43B5818C-B468-41D4-80C3-AA3F323F4ACD}"/>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9" name="【公営住宅】&#10;一人当たり面積グラフ枠">
          <a:extLst>
            <a:ext uri="{FF2B5EF4-FFF2-40B4-BE49-F238E27FC236}">
              <a16:creationId xmlns:a16="http://schemas.microsoft.com/office/drawing/2014/main" id="{8AEB70D0-8D79-4A8A-9AF4-8A8C18FC638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139446</xdr:rowOff>
    </xdr:from>
    <xdr:to>
      <xdr:col>54</xdr:col>
      <xdr:colOff>189865</xdr:colOff>
      <xdr:row>86</xdr:row>
      <xdr:rowOff>36957</xdr:rowOff>
    </xdr:to>
    <xdr:cxnSp macro="">
      <xdr:nvCxnSpPr>
        <xdr:cNvPr id="300" name="直線コネクタ 299">
          <a:extLst>
            <a:ext uri="{FF2B5EF4-FFF2-40B4-BE49-F238E27FC236}">
              <a16:creationId xmlns:a16="http://schemas.microsoft.com/office/drawing/2014/main" id="{1FA165B0-C263-4E7D-9E1C-5904FE1DC60E}"/>
            </a:ext>
          </a:extLst>
        </xdr:cNvPr>
        <xdr:cNvCxnSpPr/>
      </xdr:nvCxnSpPr>
      <xdr:spPr>
        <a:xfrm flipV="1">
          <a:off x="10476865" y="13341096"/>
          <a:ext cx="0" cy="144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40784</xdr:rowOff>
    </xdr:from>
    <xdr:ext cx="469744" cy="259045"/>
    <xdr:sp macro="" textlink="">
      <xdr:nvSpPr>
        <xdr:cNvPr id="301" name="【公営住宅】&#10;一人当たり面積最小値テキスト">
          <a:extLst>
            <a:ext uri="{FF2B5EF4-FFF2-40B4-BE49-F238E27FC236}">
              <a16:creationId xmlns:a16="http://schemas.microsoft.com/office/drawing/2014/main" id="{C555E7C2-F933-407A-9C07-E80DC3F8CEAC}"/>
            </a:ext>
          </a:extLst>
        </xdr:cNvPr>
        <xdr:cNvSpPr txBox="1"/>
      </xdr:nvSpPr>
      <xdr:spPr>
        <a:xfrm>
          <a:off x="10515600" y="147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36957</xdr:rowOff>
    </xdr:from>
    <xdr:to>
      <xdr:col>55</xdr:col>
      <xdr:colOff>88900</xdr:colOff>
      <xdr:row>86</xdr:row>
      <xdr:rowOff>36957</xdr:rowOff>
    </xdr:to>
    <xdr:cxnSp macro="">
      <xdr:nvCxnSpPr>
        <xdr:cNvPr id="302" name="直線コネクタ 301">
          <a:extLst>
            <a:ext uri="{FF2B5EF4-FFF2-40B4-BE49-F238E27FC236}">
              <a16:creationId xmlns:a16="http://schemas.microsoft.com/office/drawing/2014/main" id="{E02C4925-8ABF-47D2-8AEF-F203E716B69D}"/>
            </a:ext>
          </a:extLst>
        </xdr:cNvPr>
        <xdr:cNvCxnSpPr/>
      </xdr:nvCxnSpPr>
      <xdr:spPr>
        <a:xfrm>
          <a:off x="10388600" y="147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86123</xdr:rowOff>
    </xdr:from>
    <xdr:ext cx="469744" cy="259045"/>
    <xdr:sp macro="" textlink="">
      <xdr:nvSpPr>
        <xdr:cNvPr id="303" name="【公営住宅】&#10;一人当たり面積最大値テキスト">
          <a:extLst>
            <a:ext uri="{FF2B5EF4-FFF2-40B4-BE49-F238E27FC236}">
              <a16:creationId xmlns:a16="http://schemas.microsoft.com/office/drawing/2014/main" id="{554B950C-0C6E-4AC0-B83F-1E9C4CE57C22}"/>
            </a:ext>
          </a:extLst>
        </xdr:cNvPr>
        <xdr:cNvSpPr txBox="1"/>
      </xdr:nvSpPr>
      <xdr:spPr>
        <a:xfrm>
          <a:off x="10515600" y="1311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139446</xdr:rowOff>
    </xdr:from>
    <xdr:to>
      <xdr:col>55</xdr:col>
      <xdr:colOff>88900</xdr:colOff>
      <xdr:row>77</xdr:row>
      <xdr:rowOff>139446</xdr:rowOff>
    </xdr:to>
    <xdr:cxnSp macro="">
      <xdr:nvCxnSpPr>
        <xdr:cNvPr id="304" name="直線コネクタ 303">
          <a:extLst>
            <a:ext uri="{FF2B5EF4-FFF2-40B4-BE49-F238E27FC236}">
              <a16:creationId xmlns:a16="http://schemas.microsoft.com/office/drawing/2014/main" id="{49BC3919-C3BC-42BF-9246-F6F2CDD00213}"/>
            </a:ext>
          </a:extLst>
        </xdr:cNvPr>
        <xdr:cNvCxnSpPr/>
      </xdr:nvCxnSpPr>
      <xdr:spPr>
        <a:xfrm>
          <a:off x="10388600" y="1334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27894</xdr:rowOff>
    </xdr:from>
    <xdr:ext cx="469744" cy="259045"/>
    <xdr:sp macro="" textlink="">
      <xdr:nvSpPr>
        <xdr:cNvPr id="305" name="【公営住宅】&#10;一人当たり面積平均値テキスト">
          <a:extLst>
            <a:ext uri="{FF2B5EF4-FFF2-40B4-BE49-F238E27FC236}">
              <a16:creationId xmlns:a16="http://schemas.microsoft.com/office/drawing/2014/main" id="{1C63A0C1-336A-44F3-B682-2F8FD042A20E}"/>
            </a:ext>
          </a:extLst>
        </xdr:cNvPr>
        <xdr:cNvSpPr txBox="1"/>
      </xdr:nvSpPr>
      <xdr:spPr>
        <a:xfrm>
          <a:off x="10515600" y="1425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5017</xdr:rowOff>
    </xdr:from>
    <xdr:to>
      <xdr:col>55</xdr:col>
      <xdr:colOff>50800</xdr:colOff>
      <xdr:row>84</xdr:row>
      <xdr:rowOff>106617</xdr:rowOff>
    </xdr:to>
    <xdr:sp macro="" textlink="">
      <xdr:nvSpPr>
        <xdr:cNvPr id="306" name="フローチャート: 判断 305">
          <a:extLst>
            <a:ext uri="{FF2B5EF4-FFF2-40B4-BE49-F238E27FC236}">
              <a16:creationId xmlns:a16="http://schemas.microsoft.com/office/drawing/2014/main" id="{CEA3458A-8E29-4FA7-A04E-2EDCB424BCD6}"/>
            </a:ext>
          </a:extLst>
        </xdr:cNvPr>
        <xdr:cNvSpPr/>
      </xdr:nvSpPr>
      <xdr:spPr>
        <a:xfrm>
          <a:off x="10426700" y="1440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10161</xdr:rowOff>
    </xdr:from>
    <xdr:to>
      <xdr:col>50</xdr:col>
      <xdr:colOff>165100</xdr:colOff>
      <xdr:row>81</xdr:row>
      <xdr:rowOff>111761</xdr:rowOff>
    </xdr:to>
    <xdr:sp macro="" textlink="">
      <xdr:nvSpPr>
        <xdr:cNvPr id="307" name="フローチャート: 判断 306">
          <a:extLst>
            <a:ext uri="{FF2B5EF4-FFF2-40B4-BE49-F238E27FC236}">
              <a16:creationId xmlns:a16="http://schemas.microsoft.com/office/drawing/2014/main" id="{D55AF83B-298D-4E20-BC59-652DDDD31E1C}"/>
            </a:ext>
          </a:extLst>
        </xdr:cNvPr>
        <xdr:cNvSpPr/>
      </xdr:nvSpPr>
      <xdr:spPr>
        <a:xfrm>
          <a:off x="9588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11875</xdr:rowOff>
    </xdr:from>
    <xdr:to>
      <xdr:col>46</xdr:col>
      <xdr:colOff>38100</xdr:colOff>
      <xdr:row>81</xdr:row>
      <xdr:rowOff>113475</xdr:rowOff>
    </xdr:to>
    <xdr:sp macro="" textlink="">
      <xdr:nvSpPr>
        <xdr:cNvPr id="308" name="フローチャート: 判断 307">
          <a:extLst>
            <a:ext uri="{FF2B5EF4-FFF2-40B4-BE49-F238E27FC236}">
              <a16:creationId xmlns:a16="http://schemas.microsoft.com/office/drawing/2014/main" id="{5B13B13A-FDD0-4DE5-A778-86703A026152}"/>
            </a:ext>
          </a:extLst>
        </xdr:cNvPr>
        <xdr:cNvSpPr/>
      </xdr:nvSpPr>
      <xdr:spPr>
        <a:xfrm>
          <a:off x="8699500" y="1389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60452</xdr:rowOff>
    </xdr:from>
    <xdr:to>
      <xdr:col>41</xdr:col>
      <xdr:colOff>101600</xdr:colOff>
      <xdr:row>81</xdr:row>
      <xdr:rowOff>162052</xdr:rowOff>
    </xdr:to>
    <xdr:sp macro="" textlink="">
      <xdr:nvSpPr>
        <xdr:cNvPr id="309" name="フローチャート: 判断 308">
          <a:extLst>
            <a:ext uri="{FF2B5EF4-FFF2-40B4-BE49-F238E27FC236}">
              <a16:creationId xmlns:a16="http://schemas.microsoft.com/office/drawing/2014/main" id="{77E28EAA-46E1-4FC1-AEC8-F3910BFD8917}"/>
            </a:ext>
          </a:extLst>
        </xdr:cNvPr>
        <xdr:cNvSpPr/>
      </xdr:nvSpPr>
      <xdr:spPr>
        <a:xfrm>
          <a:off x="7810500" y="1394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53023</xdr:rowOff>
    </xdr:from>
    <xdr:to>
      <xdr:col>36</xdr:col>
      <xdr:colOff>165100</xdr:colOff>
      <xdr:row>81</xdr:row>
      <xdr:rowOff>154623</xdr:rowOff>
    </xdr:to>
    <xdr:sp macro="" textlink="">
      <xdr:nvSpPr>
        <xdr:cNvPr id="310" name="フローチャート: 判断 309">
          <a:extLst>
            <a:ext uri="{FF2B5EF4-FFF2-40B4-BE49-F238E27FC236}">
              <a16:creationId xmlns:a16="http://schemas.microsoft.com/office/drawing/2014/main" id="{EA1D4F24-3E34-44C7-B2E5-EDE9A9CB922E}"/>
            </a:ext>
          </a:extLst>
        </xdr:cNvPr>
        <xdr:cNvSpPr/>
      </xdr:nvSpPr>
      <xdr:spPr>
        <a:xfrm>
          <a:off x="6921500" y="1394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D0738C06-C0C9-4431-84F4-9B082F67272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E085D312-6ED8-4B84-B384-39A376935F8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3E5D912C-120E-4FD9-9BFF-BD388B33E2D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A5E30DD7-2CD7-40DD-84C8-7A363434C60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7A1C2C07-9B88-4752-A09D-B160227F973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77788</xdr:rowOff>
    </xdr:from>
    <xdr:to>
      <xdr:col>55</xdr:col>
      <xdr:colOff>50800</xdr:colOff>
      <xdr:row>86</xdr:row>
      <xdr:rowOff>7938</xdr:rowOff>
    </xdr:to>
    <xdr:sp macro="" textlink="">
      <xdr:nvSpPr>
        <xdr:cNvPr id="316" name="楕円 315">
          <a:extLst>
            <a:ext uri="{FF2B5EF4-FFF2-40B4-BE49-F238E27FC236}">
              <a16:creationId xmlns:a16="http://schemas.microsoft.com/office/drawing/2014/main" id="{4E7D3EA5-2CB2-42DD-B243-49FE156D0C95}"/>
            </a:ext>
          </a:extLst>
        </xdr:cNvPr>
        <xdr:cNvSpPr/>
      </xdr:nvSpPr>
      <xdr:spPr>
        <a:xfrm>
          <a:off x="10426700" y="1465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164165</xdr:rowOff>
    </xdr:from>
    <xdr:ext cx="469744" cy="259045"/>
    <xdr:sp macro="" textlink="">
      <xdr:nvSpPr>
        <xdr:cNvPr id="317" name="【公営住宅】&#10;一人当たり面積該当値テキスト">
          <a:extLst>
            <a:ext uri="{FF2B5EF4-FFF2-40B4-BE49-F238E27FC236}">
              <a16:creationId xmlns:a16="http://schemas.microsoft.com/office/drawing/2014/main" id="{458F3893-678F-4ECD-910C-22F8F7F22619}"/>
            </a:ext>
          </a:extLst>
        </xdr:cNvPr>
        <xdr:cNvSpPr txBox="1"/>
      </xdr:nvSpPr>
      <xdr:spPr>
        <a:xfrm>
          <a:off x="10515600" y="1456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62357</xdr:rowOff>
    </xdr:from>
    <xdr:to>
      <xdr:col>50</xdr:col>
      <xdr:colOff>165100</xdr:colOff>
      <xdr:row>85</xdr:row>
      <xdr:rowOff>163957</xdr:rowOff>
    </xdr:to>
    <xdr:sp macro="" textlink="">
      <xdr:nvSpPr>
        <xdr:cNvPr id="318" name="楕円 317">
          <a:extLst>
            <a:ext uri="{FF2B5EF4-FFF2-40B4-BE49-F238E27FC236}">
              <a16:creationId xmlns:a16="http://schemas.microsoft.com/office/drawing/2014/main" id="{7B59D9B6-557E-4DDF-A8BF-71038592E73F}"/>
            </a:ext>
          </a:extLst>
        </xdr:cNvPr>
        <xdr:cNvSpPr/>
      </xdr:nvSpPr>
      <xdr:spPr>
        <a:xfrm>
          <a:off x="9588500" y="1463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113157</xdr:rowOff>
    </xdr:from>
    <xdr:to>
      <xdr:col>55</xdr:col>
      <xdr:colOff>0</xdr:colOff>
      <xdr:row>85</xdr:row>
      <xdr:rowOff>128588</xdr:rowOff>
    </xdr:to>
    <xdr:cxnSp macro="">
      <xdr:nvCxnSpPr>
        <xdr:cNvPr id="319" name="直線コネクタ 318">
          <a:extLst>
            <a:ext uri="{FF2B5EF4-FFF2-40B4-BE49-F238E27FC236}">
              <a16:creationId xmlns:a16="http://schemas.microsoft.com/office/drawing/2014/main" id="{0CBB661A-D688-49DE-B7D8-209E7F983A24}"/>
            </a:ext>
          </a:extLst>
        </xdr:cNvPr>
        <xdr:cNvCxnSpPr/>
      </xdr:nvCxnSpPr>
      <xdr:spPr>
        <a:xfrm>
          <a:off x="9639300" y="14686407"/>
          <a:ext cx="8382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79</xdr:row>
      <xdr:rowOff>128288</xdr:rowOff>
    </xdr:from>
    <xdr:ext cx="469744" cy="259045"/>
    <xdr:sp macro="" textlink="">
      <xdr:nvSpPr>
        <xdr:cNvPr id="320" name="n_1aveValue【公営住宅】&#10;一人当たり面積">
          <a:extLst>
            <a:ext uri="{FF2B5EF4-FFF2-40B4-BE49-F238E27FC236}">
              <a16:creationId xmlns:a16="http://schemas.microsoft.com/office/drawing/2014/main" id="{E7604AAF-C3E0-4629-B535-E1487E920628}"/>
            </a:ext>
          </a:extLst>
        </xdr:cNvPr>
        <xdr:cNvSpPr txBox="1"/>
      </xdr:nvSpPr>
      <xdr:spPr>
        <a:xfrm>
          <a:off x="9391727" y="1367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130002</xdr:rowOff>
    </xdr:from>
    <xdr:ext cx="469744" cy="259045"/>
    <xdr:sp macro="" textlink="">
      <xdr:nvSpPr>
        <xdr:cNvPr id="321" name="n_2aveValue【公営住宅】&#10;一人当たり面積">
          <a:extLst>
            <a:ext uri="{FF2B5EF4-FFF2-40B4-BE49-F238E27FC236}">
              <a16:creationId xmlns:a16="http://schemas.microsoft.com/office/drawing/2014/main" id="{2594DD35-7686-4F80-A8C7-278E7532EA8D}"/>
            </a:ext>
          </a:extLst>
        </xdr:cNvPr>
        <xdr:cNvSpPr txBox="1"/>
      </xdr:nvSpPr>
      <xdr:spPr>
        <a:xfrm>
          <a:off x="8515427" y="1367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7129</xdr:rowOff>
    </xdr:from>
    <xdr:ext cx="469744" cy="259045"/>
    <xdr:sp macro="" textlink="">
      <xdr:nvSpPr>
        <xdr:cNvPr id="322" name="n_3aveValue【公営住宅】&#10;一人当たり面積">
          <a:extLst>
            <a:ext uri="{FF2B5EF4-FFF2-40B4-BE49-F238E27FC236}">
              <a16:creationId xmlns:a16="http://schemas.microsoft.com/office/drawing/2014/main" id="{B37530ED-9D55-48D0-B201-9F50171853C7}"/>
            </a:ext>
          </a:extLst>
        </xdr:cNvPr>
        <xdr:cNvSpPr txBox="1"/>
      </xdr:nvSpPr>
      <xdr:spPr>
        <a:xfrm>
          <a:off x="7626427" y="1372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171150</xdr:rowOff>
    </xdr:from>
    <xdr:ext cx="469744" cy="259045"/>
    <xdr:sp macro="" textlink="">
      <xdr:nvSpPr>
        <xdr:cNvPr id="323" name="n_4aveValue【公営住宅】&#10;一人当たり面積">
          <a:extLst>
            <a:ext uri="{FF2B5EF4-FFF2-40B4-BE49-F238E27FC236}">
              <a16:creationId xmlns:a16="http://schemas.microsoft.com/office/drawing/2014/main" id="{16CEE57C-8C6C-43AE-993E-AFCAA8292EA4}"/>
            </a:ext>
          </a:extLst>
        </xdr:cNvPr>
        <xdr:cNvSpPr txBox="1"/>
      </xdr:nvSpPr>
      <xdr:spPr>
        <a:xfrm>
          <a:off x="6737427" y="13715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155084</xdr:rowOff>
    </xdr:from>
    <xdr:ext cx="469744" cy="259045"/>
    <xdr:sp macro="" textlink="">
      <xdr:nvSpPr>
        <xdr:cNvPr id="324" name="n_1mainValue【公営住宅】&#10;一人当たり面積">
          <a:extLst>
            <a:ext uri="{FF2B5EF4-FFF2-40B4-BE49-F238E27FC236}">
              <a16:creationId xmlns:a16="http://schemas.microsoft.com/office/drawing/2014/main" id="{A833FD0B-D42C-4C89-8014-9258585BD441}"/>
            </a:ext>
          </a:extLst>
        </xdr:cNvPr>
        <xdr:cNvSpPr txBox="1"/>
      </xdr:nvSpPr>
      <xdr:spPr>
        <a:xfrm>
          <a:off x="9391727" y="1472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a:extLst>
            <a:ext uri="{FF2B5EF4-FFF2-40B4-BE49-F238E27FC236}">
              <a16:creationId xmlns:a16="http://schemas.microsoft.com/office/drawing/2014/main" id="{2FDE4B9D-4C58-4257-B11B-EAE081BA9BE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a:extLst>
            <a:ext uri="{FF2B5EF4-FFF2-40B4-BE49-F238E27FC236}">
              <a16:creationId xmlns:a16="http://schemas.microsoft.com/office/drawing/2014/main" id="{B198A1DC-2CEF-4A42-B387-4B072E0257A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a:extLst>
            <a:ext uri="{FF2B5EF4-FFF2-40B4-BE49-F238E27FC236}">
              <a16:creationId xmlns:a16="http://schemas.microsoft.com/office/drawing/2014/main" id="{A7D2BC80-5B31-46B1-9AAF-14B003F0912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a:extLst>
            <a:ext uri="{FF2B5EF4-FFF2-40B4-BE49-F238E27FC236}">
              <a16:creationId xmlns:a16="http://schemas.microsoft.com/office/drawing/2014/main" id="{FE2796B7-4D15-46EF-8513-616A5B4F813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a:extLst>
            <a:ext uri="{FF2B5EF4-FFF2-40B4-BE49-F238E27FC236}">
              <a16:creationId xmlns:a16="http://schemas.microsoft.com/office/drawing/2014/main" id="{FC4C43DE-99D0-4539-8074-C2F94EDD47B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a:extLst>
            <a:ext uri="{FF2B5EF4-FFF2-40B4-BE49-F238E27FC236}">
              <a16:creationId xmlns:a16="http://schemas.microsoft.com/office/drawing/2014/main" id="{1F6679FC-B259-403C-8687-A95EFE796BA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a:extLst>
            <a:ext uri="{FF2B5EF4-FFF2-40B4-BE49-F238E27FC236}">
              <a16:creationId xmlns:a16="http://schemas.microsoft.com/office/drawing/2014/main" id="{5EFE4B9F-F7C0-4FAA-92F4-652C20D694F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a:extLst>
            <a:ext uri="{FF2B5EF4-FFF2-40B4-BE49-F238E27FC236}">
              <a16:creationId xmlns:a16="http://schemas.microsoft.com/office/drawing/2014/main" id="{45033726-73D5-499D-BBE6-30545F2106A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3" name="正方形/長方形 332">
          <a:extLst>
            <a:ext uri="{FF2B5EF4-FFF2-40B4-BE49-F238E27FC236}">
              <a16:creationId xmlns:a16="http://schemas.microsoft.com/office/drawing/2014/main" id="{30F51F8C-FA49-4760-A317-F87311C9FD9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4" name="正方形/長方形 333">
          <a:extLst>
            <a:ext uri="{FF2B5EF4-FFF2-40B4-BE49-F238E27FC236}">
              <a16:creationId xmlns:a16="http://schemas.microsoft.com/office/drawing/2014/main" id="{EC4708EB-FEDE-4A3B-9AE1-B5EE5ECF8F0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5" name="正方形/長方形 334">
          <a:extLst>
            <a:ext uri="{FF2B5EF4-FFF2-40B4-BE49-F238E27FC236}">
              <a16:creationId xmlns:a16="http://schemas.microsoft.com/office/drawing/2014/main" id="{F50EB56E-AC23-4D37-9CFE-42604D9631F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6" name="正方形/長方形 335">
          <a:extLst>
            <a:ext uri="{FF2B5EF4-FFF2-40B4-BE49-F238E27FC236}">
              <a16:creationId xmlns:a16="http://schemas.microsoft.com/office/drawing/2014/main" id="{A477E61C-B42F-44A5-942C-9E995217F5B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7" name="正方形/長方形 336">
          <a:extLst>
            <a:ext uri="{FF2B5EF4-FFF2-40B4-BE49-F238E27FC236}">
              <a16:creationId xmlns:a16="http://schemas.microsoft.com/office/drawing/2014/main" id="{80870846-ECC9-4205-A872-66E7167D57C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8" name="正方形/長方形 337">
          <a:extLst>
            <a:ext uri="{FF2B5EF4-FFF2-40B4-BE49-F238E27FC236}">
              <a16:creationId xmlns:a16="http://schemas.microsoft.com/office/drawing/2014/main" id="{3082C6F2-873A-4005-92EB-6A90F88DC2D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9" name="正方形/長方形 338">
          <a:extLst>
            <a:ext uri="{FF2B5EF4-FFF2-40B4-BE49-F238E27FC236}">
              <a16:creationId xmlns:a16="http://schemas.microsoft.com/office/drawing/2014/main" id="{924AC7E7-A621-42F6-9DB3-60A4CBFBF8F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a:extLst>
            <a:ext uri="{FF2B5EF4-FFF2-40B4-BE49-F238E27FC236}">
              <a16:creationId xmlns:a16="http://schemas.microsoft.com/office/drawing/2014/main" id="{9A60D298-179D-434B-A42C-C6AA0979673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1" name="正方形/長方形 340">
          <a:extLst>
            <a:ext uri="{FF2B5EF4-FFF2-40B4-BE49-F238E27FC236}">
              <a16:creationId xmlns:a16="http://schemas.microsoft.com/office/drawing/2014/main" id="{FDC7F1AA-1A93-4B93-9F74-04B7B0C3612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2" name="正方形/長方形 341">
          <a:extLst>
            <a:ext uri="{FF2B5EF4-FFF2-40B4-BE49-F238E27FC236}">
              <a16:creationId xmlns:a16="http://schemas.microsoft.com/office/drawing/2014/main" id="{7AA920FF-2D84-485C-9917-4B9B452C31D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3" name="正方形/長方形 342">
          <a:extLst>
            <a:ext uri="{FF2B5EF4-FFF2-40B4-BE49-F238E27FC236}">
              <a16:creationId xmlns:a16="http://schemas.microsoft.com/office/drawing/2014/main" id="{5FF6A913-9A0E-4FD5-94CC-C7EFC1C9EEA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4" name="正方形/長方形 343">
          <a:extLst>
            <a:ext uri="{FF2B5EF4-FFF2-40B4-BE49-F238E27FC236}">
              <a16:creationId xmlns:a16="http://schemas.microsoft.com/office/drawing/2014/main" id="{833C52CA-C0AE-4904-861D-DC33868E337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5" name="正方形/長方形 344">
          <a:extLst>
            <a:ext uri="{FF2B5EF4-FFF2-40B4-BE49-F238E27FC236}">
              <a16:creationId xmlns:a16="http://schemas.microsoft.com/office/drawing/2014/main" id="{8FC1E5CB-45CF-4DD6-95D7-191A54525B1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6" name="正方形/長方形 345">
          <a:extLst>
            <a:ext uri="{FF2B5EF4-FFF2-40B4-BE49-F238E27FC236}">
              <a16:creationId xmlns:a16="http://schemas.microsoft.com/office/drawing/2014/main" id="{82EBF4D4-6D3F-468F-A2EF-13F9085B875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7" name="正方形/長方形 346">
          <a:extLst>
            <a:ext uri="{FF2B5EF4-FFF2-40B4-BE49-F238E27FC236}">
              <a16:creationId xmlns:a16="http://schemas.microsoft.com/office/drawing/2014/main" id="{B4A1B695-96DF-484A-927F-431603D2E57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8" name="正方形/長方形 347">
          <a:extLst>
            <a:ext uri="{FF2B5EF4-FFF2-40B4-BE49-F238E27FC236}">
              <a16:creationId xmlns:a16="http://schemas.microsoft.com/office/drawing/2014/main" id="{6F2A8D3B-0751-4884-9D98-6EF7B2EBE13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9" name="テキスト ボックス 348">
          <a:extLst>
            <a:ext uri="{FF2B5EF4-FFF2-40B4-BE49-F238E27FC236}">
              <a16:creationId xmlns:a16="http://schemas.microsoft.com/office/drawing/2014/main" id="{36A12316-462E-4A97-9C36-F1665C9020C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0" name="直線コネクタ 349">
          <a:extLst>
            <a:ext uri="{FF2B5EF4-FFF2-40B4-BE49-F238E27FC236}">
              <a16:creationId xmlns:a16="http://schemas.microsoft.com/office/drawing/2014/main" id="{48C881EB-687F-40DF-8105-F066A4EF3FE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1" name="テキスト ボックス 350">
          <a:extLst>
            <a:ext uri="{FF2B5EF4-FFF2-40B4-BE49-F238E27FC236}">
              <a16:creationId xmlns:a16="http://schemas.microsoft.com/office/drawing/2014/main" id="{A88EC06F-3C5E-44C7-8590-BB382B49AB0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52" name="直線コネクタ 351">
          <a:extLst>
            <a:ext uri="{FF2B5EF4-FFF2-40B4-BE49-F238E27FC236}">
              <a16:creationId xmlns:a16="http://schemas.microsoft.com/office/drawing/2014/main" id="{562A53C7-290A-4B2E-A664-DD574C1FC8B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53" name="テキスト ボックス 352">
          <a:extLst>
            <a:ext uri="{FF2B5EF4-FFF2-40B4-BE49-F238E27FC236}">
              <a16:creationId xmlns:a16="http://schemas.microsoft.com/office/drawing/2014/main" id="{F79C6866-8B35-4629-821A-89B39252F46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4" name="直線コネクタ 353">
          <a:extLst>
            <a:ext uri="{FF2B5EF4-FFF2-40B4-BE49-F238E27FC236}">
              <a16:creationId xmlns:a16="http://schemas.microsoft.com/office/drawing/2014/main" id="{AAAA727C-CA82-4869-A162-A0DA104ADCE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5" name="テキスト ボックス 354">
          <a:extLst>
            <a:ext uri="{FF2B5EF4-FFF2-40B4-BE49-F238E27FC236}">
              <a16:creationId xmlns:a16="http://schemas.microsoft.com/office/drawing/2014/main" id="{51875116-0AB7-4156-B38E-C35B7488D74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6" name="直線コネクタ 355">
          <a:extLst>
            <a:ext uri="{FF2B5EF4-FFF2-40B4-BE49-F238E27FC236}">
              <a16:creationId xmlns:a16="http://schemas.microsoft.com/office/drawing/2014/main" id="{C6948F91-60AE-4CD5-8F6F-AE14A7C0324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7" name="テキスト ボックス 356">
          <a:extLst>
            <a:ext uri="{FF2B5EF4-FFF2-40B4-BE49-F238E27FC236}">
              <a16:creationId xmlns:a16="http://schemas.microsoft.com/office/drawing/2014/main" id="{2B72F329-071D-4B40-9E23-6EAFC709130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8" name="直線コネクタ 357">
          <a:extLst>
            <a:ext uri="{FF2B5EF4-FFF2-40B4-BE49-F238E27FC236}">
              <a16:creationId xmlns:a16="http://schemas.microsoft.com/office/drawing/2014/main" id="{C808D788-FF81-4CDC-8270-3005E72674D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9" name="テキスト ボックス 358">
          <a:extLst>
            <a:ext uri="{FF2B5EF4-FFF2-40B4-BE49-F238E27FC236}">
              <a16:creationId xmlns:a16="http://schemas.microsoft.com/office/drawing/2014/main" id="{9C73FCDA-987F-48BE-A342-FA8604851EF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0" name="直線コネクタ 359">
          <a:extLst>
            <a:ext uri="{FF2B5EF4-FFF2-40B4-BE49-F238E27FC236}">
              <a16:creationId xmlns:a16="http://schemas.microsoft.com/office/drawing/2014/main" id="{E969BD7F-4C62-4143-8671-3794E1217A6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1" name="テキスト ボックス 360">
          <a:extLst>
            <a:ext uri="{FF2B5EF4-FFF2-40B4-BE49-F238E27FC236}">
              <a16:creationId xmlns:a16="http://schemas.microsoft.com/office/drawing/2014/main" id="{4193FFFF-DC3A-4A4B-9588-CAED62581E9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2" name="直線コネクタ 361">
          <a:extLst>
            <a:ext uri="{FF2B5EF4-FFF2-40B4-BE49-F238E27FC236}">
              <a16:creationId xmlns:a16="http://schemas.microsoft.com/office/drawing/2014/main" id="{562FFCA3-581E-4A11-B7BF-41B11B582B6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63" name="テキスト ボックス 362">
          <a:extLst>
            <a:ext uri="{FF2B5EF4-FFF2-40B4-BE49-F238E27FC236}">
              <a16:creationId xmlns:a16="http://schemas.microsoft.com/office/drawing/2014/main" id="{0D0ABA38-8B62-4FE3-9EA7-EDE842BAB81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4" name="直線コネクタ 363">
          <a:extLst>
            <a:ext uri="{FF2B5EF4-FFF2-40B4-BE49-F238E27FC236}">
              <a16:creationId xmlns:a16="http://schemas.microsoft.com/office/drawing/2014/main" id="{937FB6B0-EA3E-4A3F-AAB3-AA572A613C2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認定こども園・幼稚園・保育所】&#10;有形固定資産減価償却率グラフ枠">
          <a:extLst>
            <a:ext uri="{FF2B5EF4-FFF2-40B4-BE49-F238E27FC236}">
              <a16:creationId xmlns:a16="http://schemas.microsoft.com/office/drawing/2014/main" id="{ED733B20-29E6-40A8-A0B7-92ED63461C9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41910</xdr:rowOff>
    </xdr:from>
    <xdr:to>
      <xdr:col>85</xdr:col>
      <xdr:colOff>126364</xdr:colOff>
      <xdr:row>42</xdr:row>
      <xdr:rowOff>92528</xdr:rowOff>
    </xdr:to>
    <xdr:cxnSp macro="">
      <xdr:nvCxnSpPr>
        <xdr:cNvPr id="366" name="直線コネクタ 365">
          <a:extLst>
            <a:ext uri="{FF2B5EF4-FFF2-40B4-BE49-F238E27FC236}">
              <a16:creationId xmlns:a16="http://schemas.microsoft.com/office/drawing/2014/main" id="{18CAF400-2201-4C7F-8F72-2F6541C0AE55}"/>
            </a:ext>
          </a:extLst>
        </xdr:cNvPr>
        <xdr:cNvCxnSpPr/>
      </xdr:nvCxnSpPr>
      <xdr:spPr>
        <a:xfrm flipV="1">
          <a:off x="16318864" y="5699760"/>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67" name="【認定こども園・幼稚園・保育所】&#10;有形固定資産減価償却率最小値テキスト">
          <a:extLst>
            <a:ext uri="{FF2B5EF4-FFF2-40B4-BE49-F238E27FC236}">
              <a16:creationId xmlns:a16="http://schemas.microsoft.com/office/drawing/2014/main" id="{0132A5FD-593B-48D6-AB38-63A18FD1C38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68" name="直線コネクタ 367">
          <a:extLst>
            <a:ext uri="{FF2B5EF4-FFF2-40B4-BE49-F238E27FC236}">
              <a16:creationId xmlns:a16="http://schemas.microsoft.com/office/drawing/2014/main" id="{2903E42D-9ECE-4914-AB82-7F5EE5FE7201}"/>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160037</xdr:rowOff>
    </xdr:from>
    <xdr:ext cx="340478" cy="259045"/>
    <xdr:sp macro="" textlink="">
      <xdr:nvSpPr>
        <xdr:cNvPr id="369" name="【認定こども園・幼稚園・保育所】&#10;有形固定資産減価償却率最大値テキスト">
          <a:extLst>
            <a:ext uri="{FF2B5EF4-FFF2-40B4-BE49-F238E27FC236}">
              <a16:creationId xmlns:a16="http://schemas.microsoft.com/office/drawing/2014/main" id="{2A63616C-AE96-453A-BB58-805FE5F146A6}"/>
            </a:ext>
          </a:extLst>
        </xdr:cNvPr>
        <xdr:cNvSpPr txBox="1"/>
      </xdr:nvSpPr>
      <xdr:spPr>
        <a:xfrm>
          <a:off x="16357600" y="54749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41910</xdr:rowOff>
    </xdr:from>
    <xdr:to>
      <xdr:col>86</xdr:col>
      <xdr:colOff>25400</xdr:colOff>
      <xdr:row>33</xdr:row>
      <xdr:rowOff>41910</xdr:rowOff>
    </xdr:to>
    <xdr:cxnSp macro="">
      <xdr:nvCxnSpPr>
        <xdr:cNvPr id="370" name="直線コネクタ 369">
          <a:extLst>
            <a:ext uri="{FF2B5EF4-FFF2-40B4-BE49-F238E27FC236}">
              <a16:creationId xmlns:a16="http://schemas.microsoft.com/office/drawing/2014/main" id="{F4CCD48A-556C-45A3-A985-FCC81EA4483F}"/>
            </a:ext>
          </a:extLst>
        </xdr:cNvPr>
        <xdr:cNvCxnSpPr/>
      </xdr:nvCxnSpPr>
      <xdr:spPr>
        <a:xfrm>
          <a:off x="16230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29953</xdr:rowOff>
    </xdr:from>
    <xdr:ext cx="405111" cy="259045"/>
    <xdr:sp macro="" textlink="">
      <xdr:nvSpPr>
        <xdr:cNvPr id="371" name="【認定こども園・幼稚園・保育所】&#10;有形固定資産減価償却率平均値テキスト">
          <a:extLst>
            <a:ext uri="{FF2B5EF4-FFF2-40B4-BE49-F238E27FC236}">
              <a16:creationId xmlns:a16="http://schemas.microsoft.com/office/drawing/2014/main" id="{7C146719-40D1-4BAE-A5B6-92A49FCB051E}"/>
            </a:ext>
          </a:extLst>
        </xdr:cNvPr>
        <xdr:cNvSpPr txBox="1"/>
      </xdr:nvSpPr>
      <xdr:spPr>
        <a:xfrm>
          <a:off x="16357600" y="654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51526</xdr:rowOff>
    </xdr:from>
    <xdr:to>
      <xdr:col>85</xdr:col>
      <xdr:colOff>177800</xdr:colOff>
      <xdr:row>38</xdr:row>
      <xdr:rowOff>153126</xdr:rowOff>
    </xdr:to>
    <xdr:sp macro="" textlink="">
      <xdr:nvSpPr>
        <xdr:cNvPr id="372" name="フローチャート: 判断 371">
          <a:extLst>
            <a:ext uri="{FF2B5EF4-FFF2-40B4-BE49-F238E27FC236}">
              <a16:creationId xmlns:a16="http://schemas.microsoft.com/office/drawing/2014/main" id="{1E929739-7795-4277-A06C-84E5855C56BC}"/>
            </a:ext>
          </a:extLst>
        </xdr:cNvPr>
        <xdr:cNvSpPr/>
      </xdr:nvSpPr>
      <xdr:spPr>
        <a:xfrm>
          <a:off x="162687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373" name="フローチャート: 判断 372">
          <a:extLst>
            <a:ext uri="{FF2B5EF4-FFF2-40B4-BE49-F238E27FC236}">
              <a16:creationId xmlns:a16="http://schemas.microsoft.com/office/drawing/2014/main" id="{122ADEB1-9246-4373-BCA9-8DCF78F26D77}"/>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374" name="フローチャート: 判断 373">
          <a:extLst>
            <a:ext uri="{FF2B5EF4-FFF2-40B4-BE49-F238E27FC236}">
              <a16:creationId xmlns:a16="http://schemas.microsoft.com/office/drawing/2014/main" id="{3F17AF1F-3F1E-4938-8F6D-418B40A144C8}"/>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375" name="フローチャート: 判断 374">
          <a:extLst>
            <a:ext uri="{FF2B5EF4-FFF2-40B4-BE49-F238E27FC236}">
              <a16:creationId xmlns:a16="http://schemas.microsoft.com/office/drawing/2014/main" id="{5E3EEC7E-1F7C-41EA-AA6D-DD7C99DBBA5D}"/>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376" name="フローチャート: 判断 375">
          <a:extLst>
            <a:ext uri="{FF2B5EF4-FFF2-40B4-BE49-F238E27FC236}">
              <a16:creationId xmlns:a16="http://schemas.microsoft.com/office/drawing/2014/main" id="{85CAB00C-057A-4FCA-9697-E4C4B4B618F4}"/>
            </a:ext>
          </a:extLst>
        </xdr:cNvPr>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0303FF4E-A9F1-4E1D-981C-AE65D9825CA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A1697176-107C-48B6-9442-75E24F0DDF8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0E8FA2D0-070B-4CBE-8719-D0A222EDAF2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38815963-569E-49A7-B6C8-C15EBE1AF5B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FAECDC04-3537-4494-A0F1-3D870E73E88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80917</xdr:rowOff>
    </xdr:from>
    <xdr:to>
      <xdr:col>85</xdr:col>
      <xdr:colOff>177800</xdr:colOff>
      <xdr:row>35</xdr:row>
      <xdr:rowOff>11067</xdr:rowOff>
    </xdr:to>
    <xdr:sp macro="" textlink="">
      <xdr:nvSpPr>
        <xdr:cNvPr id="382" name="楕円 381">
          <a:extLst>
            <a:ext uri="{FF2B5EF4-FFF2-40B4-BE49-F238E27FC236}">
              <a16:creationId xmlns:a16="http://schemas.microsoft.com/office/drawing/2014/main" id="{6B1D116F-288A-45E3-9B4D-9CFF276B1B30}"/>
            </a:ext>
          </a:extLst>
        </xdr:cNvPr>
        <xdr:cNvSpPr/>
      </xdr:nvSpPr>
      <xdr:spPr>
        <a:xfrm>
          <a:off x="16268700" y="591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103794</xdr:rowOff>
    </xdr:from>
    <xdr:ext cx="405111" cy="259045"/>
    <xdr:sp macro="" textlink="">
      <xdr:nvSpPr>
        <xdr:cNvPr id="383" name="【認定こども園・幼稚園・保育所】&#10;有形固定資産減価償却率該当値テキスト">
          <a:extLst>
            <a:ext uri="{FF2B5EF4-FFF2-40B4-BE49-F238E27FC236}">
              <a16:creationId xmlns:a16="http://schemas.microsoft.com/office/drawing/2014/main" id="{3881EC63-7510-491C-B397-119D7D55E73C}"/>
            </a:ext>
          </a:extLst>
        </xdr:cNvPr>
        <xdr:cNvSpPr txBox="1"/>
      </xdr:nvSpPr>
      <xdr:spPr>
        <a:xfrm>
          <a:off x="16357600" y="576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87449</xdr:rowOff>
    </xdr:from>
    <xdr:to>
      <xdr:col>81</xdr:col>
      <xdr:colOff>101600</xdr:colOff>
      <xdr:row>38</xdr:row>
      <xdr:rowOff>17599</xdr:rowOff>
    </xdr:to>
    <xdr:sp macro="" textlink="">
      <xdr:nvSpPr>
        <xdr:cNvPr id="384" name="楕円 383">
          <a:extLst>
            <a:ext uri="{FF2B5EF4-FFF2-40B4-BE49-F238E27FC236}">
              <a16:creationId xmlns:a16="http://schemas.microsoft.com/office/drawing/2014/main" id="{3DA5A2CE-75B0-44B0-ACD3-5D9AA80EDDDF}"/>
            </a:ext>
          </a:extLst>
        </xdr:cNvPr>
        <xdr:cNvSpPr/>
      </xdr:nvSpPr>
      <xdr:spPr>
        <a:xfrm>
          <a:off x="154305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131717</xdr:rowOff>
    </xdr:from>
    <xdr:to>
      <xdr:col>85</xdr:col>
      <xdr:colOff>127000</xdr:colOff>
      <xdr:row>37</xdr:row>
      <xdr:rowOff>138249</xdr:rowOff>
    </xdr:to>
    <xdr:cxnSp macro="">
      <xdr:nvCxnSpPr>
        <xdr:cNvPr id="385" name="直線コネクタ 384">
          <a:extLst>
            <a:ext uri="{FF2B5EF4-FFF2-40B4-BE49-F238E27FC236}">
              <a16:creationId xmlns:a16="http://schemas.microsoft.com/office/drawing/2014/main" id="{B32CB6F0-3754-4EDB-80B7-8ECC7B0A03E4}"/>
            </a:ext>
          </a:extLst>
        </xdr:cNvPr>
        <xdr:cNvCxnSpPr/>
      </xdr:nvCxnSpPr>
      <xdr:spPr>
        <a:xfrm flipV="1">
          <a:off x="15481300" y="5961017"/>
          <a:ext cx="838200" cy="52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23421</xdr:rowOff>
    </xdr:from>
    <xdr:ext cx="405111" cy="259045"/>
    <xdr:sp macro="" textlink="">
      <xdr:nvSpPr>
        <xdr:cNvPr id="386" name="n_1aveValue【認定こども園・幼稚園・保育所】&#10;有形固定資産減価償却率">
          <a:extLst>
            <a:ext uri="{FF2B5EF4-FFF2-40B4-BE49-F238E27FC236}">
              <a16:creationId xmlns:a16="http://schemas.microsoft.com/office/drawing/2014/main" id="{9716266E-5A2E-4A56-9006-8B766AAA6E1E}"/>
            </a:ext>
          </a:extLst>
        </xdr:cNvPr>
        <xdr:cNvSpPr txBox="1"/>
      </xdr:nvSpPr>
      <xdr:spPr>
        <a:xfrm>
          <a:off x="152660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387" name="n_2aveValue【認定こども園・幼稚園・保育所】&#10;有形固定資産減価償却率">
          <a:extLst>
            <a:ext uri="{FF2B5EF4-FFF2-40B4-BE49-F238E27FC236}">
              <a16:creationId xmlns:a16="http://schemas.microsoft.com/office/drawing/2014/main" id="{D6927B5B-3A4D-4F6B-B612-F68B6E787168}"/>
            </a:ext>
          </a:extLst>
        </xdr:cNvPr>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388" name="n_3aveValue【認定こども園・幼稚園・保育所】&#10;有形固定資産減価償却率">
          <a:extLst>
            <a:ext uri="{FF2B5EF4-FFF2-40B4-BE49-F238E27FC236}">
              <a16:creationId xmlns:a16="http://schemas.microsoft.com/office/drawing/2014/main" id="{EF6ABDAE-4F0A-4771-A35F-FF7AEA135A50}"/>
            </a:ext>
          </a:extLst>
        </xdr:cNvPr>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389" name="n_4aveValue【認定こども園・幼稚園・保育所】&#10;有形固定資産減価償却率">
          <a:extLst>
            <a:ext uri="{FF2B5EF4-FFF2-40B4-BE49-F238E27FC236}">
              <a16:creationId xmlns:a16="http://schemas.microsoft.com/office/drawing/2014/main" id="{A738E5C0-2477-4984-BA62-F75963A4CC1B}"/>
            </a:ext>
          </a:extLst>
        </xdr:cNvPr>
        <xdr:cNvSpPr txBox="1"/>
      </xdr:nvSpPr>
      <xdr:spPr>
        <a:xfrm>
          <a:off x="12611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34126</xdr:rowOff>
    </xdr:from>
    <xdr:ext cx="405111" cy="259045"/>
    <xdr:sp macro="" textlink="">
      <xdr:nvSpPr>
        <xdr:cNvPr id="390" name="n_1mainValue【認定こども園・幼稚園・保育所】&#10;有形固定資産減価償却率">
          <a:extLst>
            <a:ext uri="{FF2B5EF4-FFF2-40B4-BE49-F238E27FC236}">
              <a16:creationId xmlns:a16="http://schemas.microsoft.com/office/drawing/2014/main" id="{C2B3E0A3-49B3-4E97-A30A-16946EE1F9B7}"/>
            </a:ext>
          </a:extLst>
        </xdr:cNvPr>
        <xdr:cNvSpPr txBox="1"/>
      </xdr:nvSpPr>
      <xdr:spPr>
        <a:xfrm>
          <a:off x="152660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1" name="正方形/長方形 390">
          <a:extLst>
            <a:ext uri="{FF2B5EF4-FFF2-40B4-BE49-F238E27FC236}">
              <a16:creationId xmlns:a16="http://schemas.microsoft.com/office/drawing/2014/main" id="{2488C3A5-42D1-423F-AB45-0CA2EDEB899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2" name="正方形/長方形 391">
          <a:extLst>
            <a:ext uri="{FF2B5EF4-FFF2-40B4-BE49-F238E27FC236}">
              <a16:creationId xmlns:a16="http://schemas.microsoft.com/office/drawing/2014/main" id="{335570ED-40FD-4689-BA08-30A96AA3CC3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3" name="正方形/長方形 392">
          <a:extLst>
            <a:ext uri="{FF2B5EF4-FFF2-40B4-BE49-F238E27FC236}">
              <a16:creationId xmlns:a16="http://schemas.microsoft.com/office/drawing/2014/main" id="{BA5B82B2-5288-404C-823D-AA5EB399902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4" name="正方形/長方形 393">
          <a:extLst>
            <a:ext uri="{FF2B5EF4-FFF2-40B4-BE49-F238E27FC236}">
              <a16:creationId xmlns:a16="http://schemas.microsoft.com/office/drawing/2014/main" id="{AA8FBF1E-B125-427D-8499-98EF49B1606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5" name="正方形/長方形 394">
          <a:extLst>
            <a:ext uri="{FF2B5EF4-FFF2-40B4-BE49-F238E27FC236}">
              <a16:creationId xmlns:a16="http://schemas.microsoft.com/office/drawing/2014/main" id="{3F9E250A-B237-4258-84C5-C597570144C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6" name="正方形/長方形 395">
          <a:extLst>
            <a:ext uri="{FF2B5EF4-FFF2-40B4-BE49-F238E27FC236}">
              <a16:creationId xmlns:a16="http://schemas.microsoft.com/office/drawing/2014/main" id="{07B82092-09AA-4898-AC11-556B087165B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7" name="正方形/長方形 396">
          <a:extLst>
            <a:ext uri="{FF2B5EF4-FFF2-40B4-BE49-F238E27FC236}">
              <a16:creationId xmlns:a16="http://schemas.microsoft.com/office/drawing/2014/main" id="{1D9E5F1A-1B47-4D7F-9E0F-49D6361E1F8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8" name="正方形/長方形 397">
          <a:extLst>
            <a:ext uri="{FF2B5EF4-FFF2-40B4-BE49-F238E27FC236}">
              <a16:creationId xmlns:a16="http://schemas.microsoft.com/office/drawing/2014/main" id="{1E38754B-FFCB-416C-8171-1209C1C9705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9" name="テキスト ボックス 398">
          <a:extLst>
            <a:ext uri="{FF2B5EF4-FFF2-40B4-BE49-F238E27FC236}">
              <a16:creationId xmlns:a16="http://schemas.microsoft.com/office/drawing/2014/main" id="{80752823-B92A-4B05-9BFB-6E1F6C4F0B0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0" name="直線コネクタ 399">
          <a:extLst>
            <a:ext uri="{FF2B5EF4-FFF2-40B4-BE49-F238E27FC236}">
              <a16:creationId xmlns:a16="http://schemas.microsoft.com/office/drawing/2014/main" id="{9FC14E36-C87D-4CC8-A950-26A4A6D40DC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1" name="直線コネクタ 400">
          <a:extLst>
            <a:ext uri="{FF2B5EF4-FFF2-40B4-BE49-F238E27FC236}">
              <a16:creationId xmlns:a16="http://schemas.microsoft.com/office/drawing/2014/main" id="{AEE136BE-127D-4A9C-A91B-19D828036BBD}"/>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2" name="テキスト ボックス 401">
          <a:extLst>
            <a:ext uri="{FF2B5EF4-FFF2-40B4-BE49-F238E27FC236}">
              <a16:creationId xmlns:a16="http://schemas.microsoft.com/office/drawing/2014/main" id="{2FA23C51-605F-40EA-9A2D-692A200E2227}"/>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3" name="直線コネクタ 402">
          <a:extLst>
            <a:ext uri="{FF2B5EF4-FFF2-40B4-BE49-F238E27FC236}">
              <a16:creationId xmlns:a16="http://schemas.microsoft.com/office/drawing/2014/main" id="{D8C0658B-E72D-4BA5-A7C1-0DA6A74099B5}"/>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4" name="テキスト ボックス 403">
          <a:extLst>
            <a:ext uri="{FF2B5EF4-FFF2-40B4-BE49-F238E27FC236}">
              <a16:creationId xmlns:a16="http://schemas.microsoft.com/office/drawing/2014/main" id="{4F756BAB-EF48-4D07-B3D3-533492DC937E}"/>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5" name="直線コネクタ 404">
          <a:extLst>
            <a:ext uri="{FF2B5EF4-FFF2-40B4-BE49-F238E27FC236}">
              <a16:creationId xmlns:a16="http://schemas.microsoft.com/office/drawing/2014/main" id="{A2B5D83B-9288-4727-9548-72D0B2B61CF5}"/>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06" name="テキスト ボックス 405">
          <a:extLst>
            <a:ext uri="{FF2B5EF4-FFF2-40B4-BE49-F238E27FC236}">
              <a16:creationId xmlns:a16="http://schemas.microsoft.com/office/drawing/2014/main" id="{E06245B5-BEE2-45A8-9534-D773DBF5B5E3}"/>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7" name="直線コネクタ 406">
          <a:extLst>
            <a:ext uri="{FF2B5EF4-FFF2-40B4-BE49-F238E27FC236}">
              <a16:creationId xmlns:a16="http://schemas.microsoft.com/office/drawing/2014/main" id="{BC7AD6A0-9494-450C-8657-73CD93A5971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08" name="テキスト ボックス 407">
          <a:extLst>
            <a:ext uri="{FF2B5EF4-FFF2-40B4-BE49-F238E27FC236}">
              <a16:creationId xmlns:a16="http://schemas.microsoft.com/office/drawing/2014/main" id="{0504EAE0-1DBD-4270-8B55-1A0133DBFCAF}"/>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9" name="直線コネクタ 408">
          <a:extLst>
            <a:ext uri="{FF2B5EF4-FFF2-40B4-BE49-F238E27FC236}">
              <a16:creationId xmlns:a16="http://schemas.microsoft.com/office/drawing/2014/main" id="{9D7E410E-FC97-4B9E-8FCD-37C37381DB5F}"/>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0" name="テキスト ボックス 409">
          <a:extLst>
            <a:ext uri="{FF2B5EF4-FFF2-40B4-BE49-F238E27FC236}">
              <a16:creationId xmlns:a16="http://schemas.microsoft.com/office/drawing/2014/main" id="{72474913-D053-4B04-8467-25A4B3F9308C}"/>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1" name="直線コネクタ 410">
          <a:extLst>
            <a:ext uri="{FF2B5EF4-FFF2-40B4-BE49-F238E27FC236}">
              <a16:creationId xmlns:a16="http://schemas.microsoft.com/office/drawing/2014/main" id="{7F7D675B-7B41-45BD-9D20-945FE9B16B56}"/>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2" name="テキスト ボックス 411">
          <a:extLst>
            <a:ext uri="{FF2B5EF4-FFF2-40B4-BE49-F238E27FC236}">
              <a16:creationId xmlns:a16="http://schemas.microsoft.com/office/drawing/2014/main" id="{3BFBE143-C56A-4E9F-85E0-0F69ACCEA49D}"/>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3" name="直線コネクタ 412">
          <a:extLst>
            <a:ext uri="{FF2B5EF4-FFF2-40B4-BE49-F238E27FC236}">
              <a16:creationId xmlns:a16="http://schemas.microsoft.com/office/drawing/2014/main" id="{9A093131-04C5-4449-9103-72FE67E759D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4" name="テキスト ボックス 413">
          <a:extLst>
            <a:ext uri="{FF2B5EF4-FFF2-40B4-BE49-F238E27FC236}">
              <a16:creationId xmlns:a16="http://schemas.microsoft.com/office/drawing/2014/main" id="{603AECF9-F68F-4F90-B46C-4E9D589EC3D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5" name="【認定こども園・幼稚園・保育所】&#10;一人当たり面積グラフ枠">
          <a:extLst>
            <a:ext uri="{FF2B5EF4-FFF2-40B4-BE49-F238E27FC236}">
              <a16:creationId xmlns:a16="http://schemas.microsoft.com/office/drawing/2014/main" id="{AB80FFE1-18B8-4FBF-8855-47BD8E76473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28303</xdr:rowOff>
    </xdr:from>
    <xdr:to>
      <xdr:col>116</xdr:col>
      <xdr:colOff>62864</xdr:colOff>
      <xdr:row>42</xdr:row>
      <xdr:rowOff>5443</xdr:rowOff>
    </xdr:to>
    <xdr:cxnSp macro="">
      <xdr:nvCxnSpPr>
        <xdr:cNvPr id="416" name="直線コネクタ 415">
          <a:extLst>
            <a:ext uri="{FF2B5EF4-FFF2-40B4-BE49-F238E27FC236}">
              <a16:creationId xmlns:a16="http://schemas.microsoft.com/office/drawing/2014/main" id="{C3C74D27-43D9-49B9-A403-99470E41A141}"/>
            </a:ext>
          </a:extLst>
        </xdr:cNvPr>
        <xdr:cNvCxnSpPr/>
      </xdr:nvCxnSpPr>
      <xdr:spPr>
        <a:xfrm flipV="1">
          <a:off x="22160864" y="585760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9270</xdr:rowOff>
    </xdr:from>
    <xdr:ext cx="469744" cy="259045"/>
    <xdr:sp macro="" textlink="">
      <xdr:nvSpPr>
        <xdr:cNvPr id="417" name="【認定こども園・幼稚園・保育所】&#10;一人当たり面積最小値テキスト">
          <a:extLst>
            <a:ext uri="{FF2B5EF4-FFF2-40B4-BE49-F238E27FC236}">
              <a16:creationId xmlns:a16="http://schemas.microsoft.com/office/drawing/2014/main" id="{B7E968B0-6BEF-47D8-8A4A-D1E3C7FF5458}"/>
            </a:ext>
          </a:extLst>
        </xdr:cNvPr>
        <xdr:cNvSpPr txBox="1"/>
      </xdr:nvSpPr>
      <xdr:spPr>
        <a:xfrm>
          <a:off x="22199600" y="721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5443</xdr:rowOff>
    </xdr:from>
    <xdr:to>
      <xdr:col>116</xdr:col>
      <xdr:colOff>152400</xdr:colOff>
      <xdr:row>42</xdr:row>
      <xdr:rowOff>5443</xdr:rowOff>
    </xdr:to>
    <xdr:cxnSp macro="">
      <xdr:nvCxnSpPr>
        <xdr:cNvPr id="418" name="直線コネクタ 417">
          <a:extLst>
            <a:ext uri="{FF2B5EF4-FFF2-40B4-BE49-F238E27FC236}">
              <a16:creationId xmlns:a16="http://schemas.microsoft.com/office/drawing/2014/main" id="{36249C43-B6C8-4604-B05C-2289A999DF83}"/>
            </a:ext>
          </a:extLst>
        </xdr:cNvPr>
        <xdr:cNvCxnSpPr/>
      </xdr:nvCxnSpPr>
      <xdr:spPr>
        <a:xfrm>
          <a:off x="22072600" y="720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146430</xdr:rowOff>
    </xdr:from>
    <xdr:ext cx="469744" cy="259045"/>
    <xdr:sp macro="" textlink="">
      <xdr:nvSpPr>
        <xdr:cNvPr id="419" name="【認定こども園・幼稚園・保育所】&#10;一人当たり面積最大値テキスト">
          <a:extLst>
            <a:ext uri="{FF2B5EF4-FFF2-40B4-BE49-F238E27FC236}">
              <a16:creationId xmlns:a16="http://schemas.microsoft.com/office/drawing/2014/main" id="{A99487B7-C5CD-40F2-BE8F-91396E7BD284}"/>
            </a:ext>
          </a:extLst>
        </xdr:cNvPr>
        <xdr:cNvSpPr txBox="1"/>
      </xdr:nvSpPr>
      <xdr:spPr>
        <a:xfrm>
          <a:off x="22199600" y="563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28303</xdr:rowOff>
    </xdr:from>
    <xdr:to>
      <xdr:col>116</xdr:col>
      <xdr:colOff>152400</xdr:colOff>
      <xdr:row>34</xdr:row>
      <xdr:rowOff>28303</xdr:rowOff>
    </xdr:to>
    <xdr:cxnSp macro="">
      <xdr:nvCxnSpPr>
        <xdr:cNvPr id="420" name="直線コネクタ 419">
          <a:extLst>
            <a:ext uri="{FF2B5EF4-FFF2-40B4-BE49-F238E27FC236}">
              <a16:creationId xmlns:a16="http://schemas.microsoft.com/office/drawing/2014/main" id="{16C3FC63-5803-4691-8583-52520D446E08}"/>
            </a:ext>
          </a:extLst>
        </xdr:cNvPr>
        <xdr:cNvCxnSpPr/>
      </xdr:nvCxnSpPr>
      <xdr:spPr>
        <a:xfrm>
          <a:off x="22072600" y="585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144615</xdr:rowOff>
    </xdr:from>
    <xdr:ext cx="469744" cy="259045"/>
    <xdr:sp macro="" textlink="">
      <xdr:nvSpPr>
        <xdr:cNvPr id="421" name="【認定こども園・幼稚園・保育所】&#10;一人当たり面積平均値テキスト">
          <a:extLst>
            <a:ext uri="{FF2B5EF4-FFF2-40B4-BE49-F238E27FC236}">
              <a16:creationId xmlns:a16="http://schemas.microsoft.com/office/drawing/2014/main" id="{1D35F9D4-CACD-4D7E-A609-F78B80881E0D}"/>
            </a:ext>
          </a:extLst>
        </xdr:cNvPr>
        <xdr:cNvSpPr txBox="1"/>
      </xdr:nvSpPr>
      <xdr:spPr>
        <a:xfrm>
          <a:off x="22199600" y="6659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121738</xdr:rowOff>
    </xdr:from>
    <xdr:to>
      <xdr:col>116</xdr:col>
      <xdr:colOff>114300</xdr:colOff>
      <xdr:row>40</xdr:row>
      <xdr:rowOff>51888</xdr:rowOff>
    </xdr:to>
    <xdr:sp macro="" textlink="">
      <xdr:nvSpPr>
        <xdr:cNvPr id="422" name="フローチャート: 判断 421">
          <a:extLst>
            <a:ext uri="{FF2B5EF4-FFF2-40B4-BE49-F238E27FC236}">
              <a16:creationId xmlns:a16="http://schemas.microsoft.com/office/drawing/2014/main" id="{E41B86DA-1ED9-4596-AC6B-10A9E44DFE84}"/>
            </a:ext>
          </a:extLst>
        </xdr:cNvPr>
        <xdr:cNvSpPr/>
      </xdr:nvSpPr>
      <xdr:spPr>
        <a:xfrm>
          <a:off x="221107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98878</xdr:rowOff>
    </xdr:from>
    <xdr:to>
      <xdr:col>112</xdr:col>
      <xdr:colOff>38100</xdr:colOff>
      <xdr:row>40</xdr:row>
      <xdr:rowOff>29028</xdr:rowOff>
    </xdr:to>
    <xdr:sp macro="" textlink="">
      <xdr:nvSpPr>
        <xdr:cNvPr id="423" name="フローチャート: 判断 422">
          <a:extLst>
            <a:ext uri="{FF2B5EF4-FFF2-40B4-BE49-F238E27FC236}">
              <a16:creationId xmlns:a16="http://schemas.microsoft.com/office/drawing/2014/main" id="{5763A44E-0089-4537-A740-C71A2C912DED}"/>
            </a:ext>
          </a:extLst>
        </xdr:cNvPr>
        <xdr:cNvSpPr/>
      </xdr:nvSpPr>
      <xdr:spPr>
        <a:xfrm>
          <a:off x="21272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105410</xdr:rowOff>
    </xdr:from>
    <xdr:to>
      <xdr:col>107</xdr:col>
      <xdr:colOff>101600</xdr:colOff>
      <xdr:row>40</xdr:row>
      <xdr:rowOff>35560</xdr:rowOff>
    </xdr:to>
    <xdr:sp macro="" textlink="">
      <xdr:nvSpPr>
        <xdr:cNvPr id="424" name="フローチャート: 判断 423">
          <a:extLst>
            <a:ext uri="{FF2B5EF4-FFF2-40B4-BE49-F238E27FC236}">
              <a16:creationId xmlns:a16="http://schemas.microsoft.com/office/drawing/2014/main" id="{91291E61-2978-419A-856F-23E8463E724D}"/>
            </a:ext>
          </a:extLst>
        </xdr:cNvPr>
        <xdr:cNvSpPr/>
      </xdr:nvSpPr>
      <xdr:spPr>
        <a:xfrm>
          <a:off x="20383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116296</xdr:rowOff>
    </xdr:from>
    <xdr:to>
      <xdr:col>102</xdr:col>
      <xdr:colOff>165100</xdr:colOff>
      <xdr:row>40</xdr:row>
      <xdr:rowOff>46446</xdr:rowOff>
    </xdr:to>
    <xdr:sp macro="" textlink="">
      <xdr:nvSpPr>
        <xdr:cNvPr id="425" name="フローチャート: 判断 424">
          <a:extLst>
            <a:ext uri="{FF2B5EF4-FFF2-40B4-BE49-F238E27FC236}">
              <a16:creationId xmlns:a16="http://schemas.microsoft.com/office/drawing/2014/main" id="{00797CCB-2191-4415-A803-F460B1A68115}"/>
            </a:ext>
          </a:extLst>
        </xdr:cNvPr>
        <xdr:cNvSpPr/>
      </xdr:nvSpPr>
      <xdr:spPr>
        <a:xfrm>
          <a:off x="19494500" y="680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107587</xdr:rowOff>
    </xdr:from>
    <xdr:to>
      <xdr:col>98</xdr:col>
      <xdr:colOff>38100</xdr:colOff>
      <xdr:row>40</xdr:row>
      <xdr:rowOff>37737</xdr:rowOff>
    </xdr:to>
    <xdr:sp macro="" textlink="">
      <xdr:nvSpPr>
        <xdr:cNvPr id="426" name="フローチャート: 判断 425">
          <a:extLst>
            <a:ext uri="{FF2B5EF4-FFF2-40B4-BE49-F238E27FC236}">
              <a16:creationId xmlns:a16="http://schemas.microsoft.com/office/drawing/2014/main" id="{A24E7CF9-1E87-4B84-83C0-B7449B132EAE}"/>
            </a:ext>
          </a:extLst>
        </xdr:cNvPr>
        <xdr:cNvSpPr/>
      </xdr:nvSpPr>
      <xdr:spPr>
        <a:xfrm>
          <a:off x="18605500" y="679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A4FE3BAA-13BA-4242-A077-B109051A773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F3428922-6350-44D6-AA27-DEB19A645F2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68D0E375-AF43-4B0D-853E-98C6EA28D14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2CBF5175-E743-40C6-A711-64F35BF643B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1604DAFA-79D7-4F57-BBD2-20923870F53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126093</xdr:rowOff>
    </xdr:from>
    <xdr:to>
      <xdr:col>116</xdr:col>
      <xdr:colOff>114300</xdr:colOff>
      <xdr:row>42</xdr:row>
      <xdr:rowOff>56243</xdr:rowOff>
    </xdr:to>
    <xdr:sp macro="" textlink="">
      <xdr:nvSpPr>
        <xdr:cNvPr id="432" name="楕円 431">
          <a:extLst>
            <a:ext uri="{FF2B5EF4-FFF2-40B4-BE49-F238E27FC236}">
              <a16:creationId xmlns:a16="http://schemas.microsoft.com/office/drawing/2014/main" id="{5F778165-09B2-4289-B09C-653B01501A4B}"/>
            </a:ext>
          </a:extLst>
        </xdr:cNvPr>
        <xdr:cNvSpPr/>
      </xdr:nvSpPr>
      <xdr:spPr>
        <a:xfrm>
          <a:off x="22110700" y="715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41020</xdr:rowOff>
    </xdr:from>
    <xdr:ext cx="469744" cy="259045"/>
    <xdr:sp macro="" textlink="">
      <xdr:nvSpPr>
        <xdr:cNvPr id="433" name="【認定こども園・幼稚園・保育所】&#10;一人当たり面積該当値テキスト">
          <a:extLst>
            <a:ext uri="{FF2B5EF4-FFF2-40B4-BE49-F238E27FC236}">
              <a16:creationId xmlns:a16="http://schemas.microsoft.com/office/drawing/2014/main" id="{D3346453-C7BD-4F8F-A745-8F136E484E01}"/>
            </a:ext>
          </a:extLst>
        </xdr:cNvPr>
        <xdr:cNvSpPr txBox="1"/>
      </xdr:nvSpPr>
      <xdr:spPr>
        <a:xfrm>
          <a:off x="22199600" y="707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107043</xdr:rowOff>
    </xdr:from>
    <xdr:to>
      <xdr:col>112</xdr:col>
      <xdr:colOff>38100</xdr:colOff>
      <xdr:row>41</xdr:row>
      <xdr:rowOff>37193</xdr:rowOff>
    </xdr:to>
    <xdr:sp macro="" textlink="">
      <xdr:nvSpPr>
        <xdr:cNvPr id="434" name="楕円 433">
          <a:extLst>
            <a:ext uri="{FF2B5EF4-FFF2-40B4-BE49-F238E27FC236}">
              <a16:creationId xmlns:a16="http://schemas.microsoft.com/office/drawing/2014/main" id="{4F3A914D-85A8-4296-83E1-B3AC0E41CC3A}"/>
            </a:ext>
          </a:extLst>
        </xdr:cNvPr>
        <xdr:cNvSpPr/>
      </xdr:nvSpPr>
      <xdr:spPr>
        <a:xfrm>
          <a:off x="21272500" y="69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157843</xdr:rowOff>
    </xdr:from>
    <xdr:to>
      <xdr:col>116</xdr:col>
      <xdr:colOff>63500</xdr:colOff>
      <xdr:row>42</xdr:row>
      <xdr:rowOff>5443</xdr:rowOff>
    </xdr:to>
    <xdr:cxnSp macro="">
      <xdr:nvCxnSpPr>
        <xdr:cNvPr id="435" name="直線コネクタ 434">
          <a:extLst>
            <a:ext uri="{FF2B5EF4-FFF2-40B4-BE49-F238E27FC236}">
              <a16:creationId xmlns:a16="http://schemas.microsoft.com/office/drawing/2014/main" id="{0DE05B12-B8D5-42F5-BE4F-D2D1228D87AB}"/>
            </a:ext>
          </a:extLst>
        </xdr:cNvPr>
        <xdr:cNvCxnSpPr/>
      </xdr:nvCxnSpPr>
      <xdr:spPr>
        <a:xfrm>
          <a:off x="21323300" y="7015843"/>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45555</xdr:rowOff>
    </xdr:from>
    <xdr:ext cx="469744" cy="259045"/>
    <xdr:sp macro="" textlink="">
      <xdr:nvSpPr>
        <xdr:cNvPr id="436" name="n_1aveValue【認定こども園・幼稚園・保育所】&#10;一人当たり面積">
          <a:extLst>
            <a:ext uri="{FF2B5EF4-FFF2-40B4-BE49-F238E27FC236}">
              <a16:creationId xmlns:a16="http://schemas.microsoft.com/office/drawing/2014/main" id="{21DD2C9B-8D99-4E27-8A4F-1A029AD84186}"/>
            </a:ext>
          </a:extLst>
        </xdr:cNvPr>
        <xdr:cNvSpPr txBox="1"/>
      </xdr:nvSpPr>
      <xdr:spPr>
        <a:xfrm>
          <a:off x="210757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52087</xdr:rowOff>
    </xdr:from>
    <xdr:ext cx="469744" cy="259045"/>
    <xdr:sp macro="" textlink="">
      <xdr:nvSpPr>
        <xdr:cNvPr id="437" name="n_2aveValue【認定こども園・幼稚園・保育所】&#10;一人当たり面積">
          <a:extLst>
            <a:ext uri="{FF2B5EF4-FFF2-40B4-BE49-F238E27FC236}">
              <a16:creationId xmlns:a16="http://schemas.microsoft.com/office/drawing/2014/main" id="{E0B0D862-1D4B-4C2D-9AD4-715CC984ECB8}"/>
            </a:ext>
          </a:extLst>
        </xdr:cNvPr>
        <xdr:cNvSpPr txBox="1"/>
      </xdr:nvSpPr>
      <xdr:spPr>
        <a:xfrm>
          <a:off x="20199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62973</xdr:rowOff>
    </xdr:from>
    <xdr:ext cx="469744" cy="259045"/>
    <xdr:sp macro="" textlink="">
      <xdr:nvSpPr>
        <xdr:cNvPr id="438" name="n_3aveValue【認定こども園・幼稚園・保育所】&#10;一人当たり面積">
          <a:extLst>
            <a:ext uri="{FF2B5EF4-FFF2-40B4-BE49-F238E27FC236}">
              <a16:creationId xmlns:a16="http://schemas.microsoft.com/office/drawing/2014/main" id="{BC8F5A3B-31E8-4C11-A420-A90E40C1166D}"/>
            </a:ext>
          </a:extLst>
        </xdr:cNvPr>
        <xdr:cNvSpPr txBox="1"/>
      </xdr:nvSpPr>
      <xdr:spPr>
        <a:xfrm>
          <a:off x="19310427" y="657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54264</xdr:rowOff>
    </xdr:from>
    <xdr:ext cx="469744" cy="259045"/>
    <xdr:sp macro="" textlink="">
      <xdr:nvSpPr>
        <xdr:cNvPr id="439" name="n_4aveValue【認定こども園・幼稚園・保育所】&#10;一人当たり面積">
          <a:extLst>
            <a:ext uri="{FF2B5EF4-FFF2-40B4-BE49-F238E27FC236}">
              <a16:creationId xmlns:a16="http://schemas.microsoft.com/office/drawing/2014/main" id="{D06D5A82-DE8C-4185-A4C1-D4722513DEC5}"/>
            </a:ext>
          </a:extLst>
        </xdr:cNvPr>
        <xdr:cNvSpPr txBox="1"/>
      </xdr:nvSpPr>
      <xdr:spPr>
        <a:xfrm>
          <a:off x="18421427" y="656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28320</xdr:rowOff>
    </xdr:from>
    <xdr:ext cx="469744" cy="259045"/>
    <xdr:sp macro="" textlink="">
      <xdr:nvSpPr>
        <xdr:cNvPr id="440" name="n_1mainValue【認定こども園・幼稚園・保育所】&#10;一人当たり面積">
          <a:extLst>
            <a:ext uri="{FF2B5EF4-FFF2-40B4-BE49-F238E27FC236}">
              <a16:creationId xmlns:a16="http://schemas.microsoft.com/office/drawing/2014/main" id="{C617C3C8-2880-4A6C-98AF-D805F27DB838}"/>
            </a:ext>
          </a:extLst>
        </xdr:cNvPr>
        <xdr:cNvSpPr txBox="1"/>
      </xdr:nvSpPr>
      <xdr:spPr>
        <a:xfrm>
          <a:off x="21075727" y="705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1" name="正方形/長方形 440">
          <a:extLst>
            <a:ext uri="{FF2B5EF4-FFF2-40B4-BE49-F238E27FC236}">
              <a16:creationId xmlns:a16="http://schemas.microsoft.com/office/drawing/2014/main" id="{AE187092-4ACE-45D9-92E4-C3F0790DCB0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2" name="正方形/長方形 441">
          <a:extLst>
            <a:ext uri="{FF2B5EF4-FFF2-40B4-BE49-F238E27FC236}">
              <a16:creationId xmlns:a16="http://schemas.microsoft.com/office/drawing/2014/main" id="{899D057D-D239-4F9F-BC65-A481667EFAA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3" name="正方形/長方形 442">
          <a:extLst>
            <a:ext uri="{FF2B5EF4-FFF2-40B4-BE49-F238E27FC236}">
              <a16:creationId xmlns:a16="http://schemas.microsoft.com/office/drawing/2014/main" id="{CF2F98CF-3394-4681-B6A1-5111205CC9E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4" name="正方形/長方形 443">
          <a:extLst>
            <a:ext uri="{FF2B5EF4-FFF2-40B4-BE49-F238E27FC236}">
              <a16:creationId xmlns:a16="http://schemas.microsoft.com/office/drawing/2014/main" id="{367C6634-F13D-4747-BF77-F994C54A3F7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5" name="正方形/長方形 444">
          <a:extLst>
            <a:ext uri="{FF2B5EF4-FFF2-40B4-BE49-F238E27FC236}">
              <a16:creationId xmlns:a16="http://schemas.microsoft.com/office/drawing/2014/main" id="{A83AA555-4AF1-4842-8694-FBC981ED0C1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6" name="正方形/長方形 445">
          <a:extLst>
            <a:ext uri="{FF2B5EF4-FFF2-40B4-BE49-F238E27FC236}">
              <a16:creationId xmlns:a16="http://schemas.microsoft.com/office/drawing/2014/main" id="{C549AF02-C743-4D7E-A5F7-195A83E5E3B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7" name="正方形/長方形 446">
          <a:extLst>
            <a:ext uri="{FF2B5EF4-FFF2-40B4-BE49-F238E27FC236}">
              <a16:creationId xmlns:a16="http://schemas.microsoft.com/office/drawing/2014/main" id="{AB4D696A-0B3E-472D-953A-F67FEAA2164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8" name="正方形/長方形 447">
          <a:extLst>
            <a:ext uri="{FF2B5EF4-FFF2-40B4-BE49-F238E27FC236}">
              <a16:creationId xmlns:a16="http://schemas.microsoft.com/office/drawing/2014/main" id="{39A7E376-7431-4F3F-899A-1331EA11430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9" name="テキスト ボックス 448">
          <a:extLst>
            <a:ext uri="{FF2B5EF4-FFF2-40B4-BE49-F238E27FC236}">
              <a16:creationId xmlns:a16="http://schemas.microsoft.com/office/drawing/2014/main" id="{7BDF24C2-B961-4320-B6D7-BCCA5A579E6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0" name="直線コネクタ 449">
          <a:extLst>
            <a:ext uri="{FF2B5EF4-FFF2-40B4-BE49-F238E27FC236}">
              <a16:creationId xmlns:a16="http://schemas.microsoft.com/office/drawing/2014/main" id="{10C3A547-DE63-4593-B3F5-D93F5834652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51" name="テキスト ボックス 450">
          <a:extLst>
            <a:ext uri="{FF2B5EF4-FFF2-40B4-BE49-F238E27FC236}">
              <a16:creationId xmlns:a16="http://schemas.microsoft.com/office/drawing/2014/main" id="{E9704345-5BCF-4C96-99DB-C8B097DEA12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2" name="直線コネクタ 451">
          <a:extLst>
            <a:ext uri="{FF2B5EF4-FFF2-40B4-BE49-F238E27FC236}">
              <a16:creationId xmlns:a16="http://schemas.microsoft.com/office/drawing/2014/main" id="{29F139E1-9965-4A9A-9DE3-0D5BBF913FC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53" name="テキスト ボックス 452">
          <a:extLst>
            <a:ext uri="{FF2B5EF4-FFF2-40B4-BE49-F238E27FC236}">
              <a16:creationId xmlns:a16="http://schemas.microsoft.com/office/drawing/2014/main" id="{2930E7E8-42C3-4A55-AED2-9C826245B796}"/>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4" name="直線コネクタ 453">
          <a:extLst>
            <a:ext uri="{FF2B5EF4-FFF2-40B4-BE49-F238E27FC236}">
              <a16:creationId xmlns:a16="http://schemas.microsoft.com/office/drawing/2014/main" id="{2545B6CD-1F72-4DCA-98FF-4DC1CEB2FDF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5" name="テキスト ボックス 454">
          <a:extLst>
            <a:ext uri="{FF2B5EF4-FFF2-40B4-BE49-F238E27FC236}">
              <a16:creationId xmlns:a16="http://schemas.microsoft.com/office/drawing/2014/main" id="{09578E6A-1E23-46E2-A498-0129032D7FD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6" name="直線コネクタ 455">
          <a:extLst>
            <a:ext uri="{FF2B5EF4-FFF2-40B4-BE49-F238E27FC236}">
              <a16:creationId xmlns:a16="http://schemas.microsoft.com/office/drawing/2014/main" id="{8A8F3BA4-9127-467B-8CA6-CC694319923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7" name="テキスト ボックス 456">
          <a:extLst>
            <a:ext uri="{FF2B5EF4-FFF2-40B4-BE49-F238E27FC236}">
              <a16:creationId xmlns:a16="http://schemas.microsoft.com/office/drawing/2014/main" id="{180DB45F-A737-45D9-A268-E393C15982F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8" name="直線コネクタ 457">
          <a:extLst>
            <a:ext uri="{FF2B5EF4-FFF2-40B4-BE49-F238E27FC236}">
              <a16:creationId xmlns:a16="http://schemas.microsoft.com/office/drawing/2014/main" id="{190B57F0-0BA5-42E4-82C1-41ACE601462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9" name="テキスト ボックス 458">
          <a:extLst>
            <a:ext uri="{FF2B5EF4-FFF2-40B4-BE49-F238E27FC236}">
              <a16:creationId xmlns:a16="http://schemas.microsoft.com/office/drawing/2014/main" id="{015A5BA0-6788-449D-A981-040190700DF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0" name="直線コネクタ 459">
          <a:extLst>
            <a:ext uri="{FF2B5EF4-FFF2-40B4-BE49-F238E27FC236}">
              <a16:creationId xmlns:a16="http://schemas.microsoft.com/office/drawing/2014/main" id="{60D536C5-4CC7-457D-9BE3-6C07F55BA66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1" name="テキスト ボックス 460">
          <a:extLst>
            <a:ext uri="{FF2B5EF4-FFF2-40B4-BE49-F238E27FC236}">
              <a16:creationId xmlns:a16="http://schemas.microsoft.com/office/drawing/2014/main" id="{D4CDEB35-C682-495C-B79E-1D47120F587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2" name="直線コネクタ 461">
          <a:extLst>
            <a:ext uri="{FF2B5EF4-FFF2-40B4-BE49-F238E27FC236}">
              <a16:creationId xmlns:a16="http://schemas.microsoft.com/office/drawing/2014/main" id="{343A79E2-6523-46DF-B3F0-20D4FE1DE8D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63" name="テキスト ボックス 462">
          <a:extLst>
            <a:ext uri="{FF2B5EF4-FFF2-40B4-BE49-F238E27FC236}">
              <a16:creationId xmlns:a16="http://schemas.microsoft.com/office/drawing/2014/main" id="{B4B3A435-F4BD-4AB2-82BE-9A7EEEB79D1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4" name="【学校施設】&#10;有形固定資産減価償却率グラフ枠">
          <a:extLst>
            <a:ext uri="{FF2B5EF4-FFF2-40B4-BE49-F238E27FC236}">
              <a16:creationId xmlns:a16="http://schemas.microsoft.com/office/drawing/2014/main" id="{4B806BD5-86D2-478B-99C0-CAD57B49316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167640</xdr:rowOff>
    </xdr:from>
    <xdr:to>
      <xdr:col>85</xdr:col>
      <xdr:colOff>126364</xdr:colOff>
      <xdr:row>64</xdr:row>
      <xdr:rowOff>68580</xdr:rowOff>
    </xdr:to>
    <xdr:cxnSp macro="">
      <xdr:nvCxnSpPr>
        <xdr:cNvPr id="465" name="直線コネクタ 464">
          <a:extLst>
            <a:ext uri="{FF2B5EF4-FFF2-40B4-BE49-F238E27FC236}">
              <a16:creationId xmlns:a16="http://schemas.microsoft.com/office/drawing/2014/main" id="{5F58D28F-3EA5-4254-B939-E000A480EC31}"/>
            </a:ext>
          </a:extLst>
        </xdr:cNvPr>
        <xdr:cNvCxnSpPr/>
      </xdr:nvCxnSpPr>
      <xdr:spPr>
        <a:xfrm flipV="1">
          <a:off x="16318864" y="959739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466" name="【学校施設】&#10;有形固定資産減価償却率最小値テキスト">
          <a:extLst>
            <a:ext uri="{FF2B5EF4-FFF2-40B4-BE49-F238E27FC236}">
              <a16:creationId xmlns:a16="http://schemas.microsoft.com/office/drawing/2014/main" id="{CAECBF10-D2F2-460B-AE1E-D5EE20F67692}"/>
            </a:ext>
          </a:extLst>
        </xdr:cNvPr>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467" name="直線コネクタ 466">
          <a:extLst>
            <a:ext uri="{FF2B5EF4-FFF2-40B4-BE49-F238E27FC236}">
              <a16:creationId xmlns:a16="http://schemas.microsoft.com/office/drawing/2014/main" id="{B339FD07-0932-48C8-8CF5-8579DD8C494D}"/>
            </a:ext>
          </a:extLst>
        </xdr:cNvPr>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114317</xdr:rowOff>
    </xdr:from>
    <xdr:ext cx="405111" cy="259045"/>
    <xdr:sp macro="" textlink="">
      <xdr:nvSpPr>
        <xdr:cNvPr id="468" name="【学校施設】&#10;有形固定資産減価償却率最大値テキスト">
          <a:extLst>
            <a:ext uri="{FF2B5EF4-FFF2-40B4-BE49-F238E27FC236}">
              <a16:creationId xmlns:a16="http://schemas.microsoft.com/office/drawing/2014/main" id="{ECF76949-FE94-4807-8132-8A2AB7FF24FB}"/>
            </a:ext>
          </a:extLst>
        </xdr:cNvPr>
        <xdr:cNvSpPr txBox="1"/>
      </xdr:nvSpPr>
      <xdr:spPr>
        <a:xfrm>
          <a:off x="16357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167640</xdr:rowOff>
    </xdr:from>
    <xdr:to>
      <xdr:col>86</xdr:col>
      <xdr:colOff>25400</xdr:colOff>
      <xdr:row>55</xdr:row>
      <xdr:rowOff>167640</xdr:rowOff>
    </xdr:to>
    <xdr:cxnSp macro="">
      <xdr:nvCxnSpPr>
        <xdr:cNvPr id="469" name="直線コネクタ 468">
          <a:extLst>
            <a:ext uri="{FF2B5EF4-FFF2-40B4-BE49-F238E27FC236}">
              <a16:creationId xmlns:a16="http://schemas.microsoft.com/office/drawing/2014/main" id="{1B00F3F3-B5FF-42B6-8280-89124DB4985E}"/>
            </a:ext>
          </a:extLst>
        </xdr:cNvPr>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44467</xdr:rowOff>
    </xdr:from>
    <xdr:ext cx="405111" cy="259045"/>
    <xdr:sp macro="" textlink="">
      <xdr:nvSpPr>
        <xdr:cNvPr id="470" name="【学校施設】&#10;有形固定資産減価償却率平均値テキスト">
          <a:extLst>
            <a:ext uri="{FF2B5EF4-FFF2-40B4-BE49-F238E27FC236}">
              <a16:creationId xmlns:a16="http://schemas.microsoft.com/office/drawing/2014/main" id="{C0FAE499-2CF0-46E1-AA8E-2E0EC9640100}"/>
            </a:ext>
          </a:extLst>
        </xdr:cNvPr>
        <xdr:cNvSpPr txBox="1"/>
      </xdr:nvSpPr>
      <xdr:spPr>
        <a:xfrm>
          <a:off x="16357600" y="1016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471" name="フローチャート: 判断 470">
          <a:extLst>
            <a:ext uri="{FF2B5EF4-FFF2-40B4-BE49-F238E27FC236}">
              <a16:creationId xmlns:a16="http://schemas.microsoft.com/office/drawing/2014/main" id="{564727CE-1773-4245-98C2-1D5B2AB50BBB}"/>
            </a:ext>
          </a:extLst>
        </xdr:cNvPr>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472" name="フローチャート: 判断 471">
          <a:extLst>
            <a:ext uri="{FF2B5EF4-FFF2-40B4-BE49-F238E27FC236}">
              <a16:creationId xmlns:a16="http://schemas.microsoft.com/office/drawing/2014/main" id="{D271808F-6073-40AA-9A0A-1ACBEF3589B8}"/>
            </a:ext>
          </a:extLst>
        </xdr:cNvPr>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107315</xdr:rowOff>
    </xdr:from>
    <xdr:to>
      <xdr:col>76</xdr:col>
      <xdr:colOff>165100</xdr:colOff>
      <xdr:row>60</xdr:row>
      <xdr:rowOff>37465</xdr:rowOff>
    </xdr:to>
    <xdr:sp macro="" textlink="">
      <xdr:nvSpPr>
        <xdr:cNvPr id="473" name="フローチャート: 判断 472">
          <a:extLst>
            <a:ext uri="{FF2B5EF4-FFF2-40B4-BE49-F238E27FC236}">
              <a16:creationId xmlns:a16="http://schemas.microsoft.com/office/drawing/2014/main" id="{F7CF8979-9CC4-481D-90C5-2A71DF7347F0}"/>
            </a:ext>
          </a:extLst>
        </xdr:cNvPr>
        <xdr:cNvSpPr/>
      </xdr:nvSpPr>
      <xdr:spPr>
        <a:xfrm>
          <a:off x="14541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95885</xdr:rowOff>
    </xdr:from>
    <xdr:to>
      <xdr:col>72</xdr:col>
      <xdr:colOff>38100</xdr:colOff>
      <xdr:row>60</xdr:row>
      <xdr:rowOff>26035</xdr:rowOff>
    </xdr:to>
    <xdr:sp macro="" textlink="">
      <xdr:nvSpPr>
        <xdr:cNvPr id="474" name="フローチャート: 判断 473">
          <a:extLst>
            <a:ext uri="{FF2B5EF4-FFF2-40B4-BE49-F238E27FC236}">
              <a16:creationId xmlns:a16="http://schemas.microsoft.com/office/drawing/2014/main" id="{8B04B5B3-2B30-4C0A-A22B-9E0676EB5138}"/>
            </a:ext>
          </a:extLst>
        </xdr:cNvPr>
        <xdr:cNvSpPr/>
      </xdr:nvSpPr>
      <xdr:spPr>
        <a:xfrm>
          <a:off x="13652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80645</xdr:rowOff>
    </xdr:from>
    <xdr:to>
      <xdr:col>67</xdr:col>
      <xdr:colOff>101600</xdr:colOff>
      <xdr:row>60</xdr:row>
      <xdr:rowOff>10795</xdr:rowOff>
    </xdr:to>
    <xdr:sp macro="" textlink="">
      <xdr:nvSpPr>
        <xdr:cNvPr id="475" name="フローチャート: 判断 474">
          <a:extLst>
            <a:ext uri="{FF2B5EF4-FFF2-40B4-BE49-F238E27FC236}">
              <a16:creationId xmlns:a16="http://schemas.microsoft.com/office/drawing/2014/main" id="{E44E767D-2C7E-4DFF-8243-4AEFBBE4CDCA}"/>
            </a:ext>
          </a:extLst>
        </xdr:cNvPr>
        <xdr:cNvSpPr/>
      </xdr:nvSpPr>
      <xdr:spPr>
        <a:xfrm>
          <a:off x="12763500" y="101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9EEFEB99-409C-4FB5-A94C-37F1DA632CA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8B914EA0-D3D8-4031-8ED9-3D798DAEB8F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7659729A-5D42-465A-A455-71B45971742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C8F30876-3AF5-492B-BA7A-65218B0011E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52DADE8C-94D7-4042-9AFA-B1642A8D580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158750</xdr:rowOff>
    </xdr:from>
    <xdr:to>
      <xdr:col>85</xdr:col>
      <xdr:colOff>177800</xdr:colOff>
      <xdr:row>62</xdr:row>
      <xdr:rowOff>88900</xdr:rowOff>
    </xdr:to>
    <xdr:sp macro="" textlink="">
      <xdr:nvSpPr>
        <xdr:cNvPr id="481" name="楕円 480">
          <a:extLst>
            <a:ext uri="{FF2B5EF4-FFF2-40B4-BE49-F238E27FC236}">
              <a16:creationId xmlns:a16="http://schemas.microsoft.com/office/drawing/2014/main" id="{28FEAEC8-9C4C-463A-BDB7-970C00F05CB6}"/>
            </a:ext>
          </a:extLst>
        </xdr:cNvPr>
        <xdr:cNvSpPr/>
      </xdr:nvSpPr>
      <xdr:spPr>
        <a:xfrm>
          <a:off x="162687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137177</xdr:rowOff>
    </xdr:from>
    <xdr:ext cx="405111" cy="259045"/>
    <xdr:sp macro="" textlink="">
      <xdr:nvSpPr>
        <xdr:cNvPr id="482" name="【学校施設】&#10;有形固定資産減価償却率該当値テキスト">
          <a:extLst>
            <a:ext uri="{FF2B5EF4-FFF2-40B4-BE49-F238E27FC236}">
              <a16:creationId xmlns:a16="http://schemas.microsoft.com/office/drawing/2014/main" id="{3BF199B1-DB62-497B-B650-46DAB77A99E2}"/>
            </a:ext>
          </a:extLst>
        </xdr:cNvPr>
        <xdr:cNvSpPr txBox="1"/>
      </xdr:nvSpPr>
      <xdr:spPr>
        <a:xfrm>
          <a:off x="16357600"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111125</xdr:rowOff>
    </xdr:from>
    <xdr:to>
      <xdr:col>81</xdr:col>
      <xdr:colOff>101600</xdr:colOff>
      <xdr:row>62</xdr:row>
      <xdr:rowOff>41275</xdr:rowOff>
    </xdr:to>
    <xdr:sp macro="" textlink="">
      <xdr:nvSpPr>
        <xdr:cNvPr id="483" name="楕円 482">
          <a:extLst>
            <a:ext uri="{FF2B5EF4-FFF2-40B4-BE49-F238E27FC236}">
              <a16:creationId xmlns:a16="http://schemas.microsoft.com/office/drawing/2014/main" id="{F73DF27B-D129-4DDB-A876-27EB4654AD0B}"/>
            </a:ext>
          </a:extLst>
        </xdr:cNvPr>
        <xdr:cNvSpPr/>
      </xdr:nvSpPr>
      <xdr:spPr>
        <a:xfrm>
          <a:off x="15430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161925</xdr:rowOff>
    </xdr:from>
    <xdr:to>
      <xdr:col>85</xdr:col>
      <xdr:colOff>127000</xdr:colOff>
      <xdr:row>62</xdr:row>
      <xdr:rowOff>38100</xdr:rowOff>
    </xdr:to>
    <xdr:cxnSp macro="">
      <xdr:nvCxnSpPr>
        <xdr:cNvPr id="484" name="直線コネクタ 483">
          <a:extLst>
            <a:ext uri="{FF2B5EF4-FFF2-40B4-BE49-F238E27FC236}">
              <a16:creationId xmlns:a16="http://schemas.microsoft.com/office/drawing/2014/main" id="{CC3F8DE0-AFBA-4315-9D8E-17D3B8E9A7BD}"/>
            </a:ext>
          </a:extLst>
        </xdr:cNvPr>
        <xdr:cNvCxnSpPr/>
      </xdr:nvCxnSpPr>
      <xdr:spPr>
        <a:xfrm>
          <a:off x="15481300" y="106203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101617</xdr:rowOff>
    </xdr:from>
    <xdr:ext cx="405111" cy="259045"/>
    <xdr:sp macro="" textlink="">
      <xdr:nvSpPr>
        <xdr:cNvPr id="485" name="n_1aveValue【学校施設】&#10;有形固定資産減価償却率">
          <a:extLst>
            <a:ext uri="{FF2B5EF4-FFF2-40B4-BE49-F238E27FC236}">
              <a16:creationId xmlns:a16="http://schemas.microsoft.com/office/drawing/2014/main" id="{BFE73D43-1691-442F-ABB2-04849BE8E03A}"/>
            </a:ext>
          </a:extLst>
        </xdr:cNvPr>
        <xdr:cNvSpPr txBox="1"/>
      </xdr:nvSpPr>
      <xdr:spPr>
        <a:xfrm>
          <a:off x="15266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53992</xdr:rowOff>
    </xdr:from>
    <xdr:ext cx="405111" cy="259045"/>
    <xdr:sp macro="" textlink="">
      <xdr:nvSpPr>
        <xdr:cNvPr id="486" name="n_2aveValue【学校施設】&#10;有形固定資産減価償却率">
          <a:extLst>
            <a:ext uri="{FF2B5EF4-FFF2-40B4-BE49-F238E27FC236}">
              <a16:creationId xmlns:a16="http://schemas.microsoft.com/office/drawing/2014/main" id="{287B9BB7-0AC9-4EB4-B97D-1FDAA67A63CC}"/>
            </a:ext>
          </a:extLst>
        </xdr:cNvPr>
        <xdr:cNvSpPr txBox="1"/>
      </xdr:nvSpPr>
      <xdr:spPr>
        <a:xfrm>
          <a:off x="14389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42562</xdr:rowOff>
    </xdr:from>
    <xdr:ext cx="405111" cy="259045"/>
    <xdr:sp macro="" textlink="">
      <xdr:nvSpPr>
        <xdr:cNvPr id="487" name="n_3aveValue【学校施設】&#10;有形固定資産減価償却率">
          <a:extLst>
            <a:ext uri="{FF2B5EF4-FFF2-40B4-BE49-F238E27FC236}">
              <a16:creationId xmlns:a16="http://schemas.microsoft.com/office/drawing/2014/main" id="{379F8CAA-FC38-4CC8-85F5-22A74650F5A1}"/>
            </a:ext>
          </a:extLst>
        </xdr:cNvPr>
        <xdr:cNvSpPr txBox="1"/>
      </xdr:nvSpPr>
      <xdr:spPr>
        <a:xfrm>
          <a:off x="13500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27322</xdr:rowOff>
    </xdr:from>
    <xdr:ext cx="405111" cy="259045"/>
    <xdr:sp macro="" textlink="">
      <xdr:nvSpPr>
        <xdr:cNvPr id="488" name="n_4aveValue【学校施設】&#10;有形固定資産減価償却率">
          <a:extLst>
            <a:ext uri="{FF2B5EF4-FFF2-40B4-BE49-F238E27FC236}">
              <a16:creationId xmlns:a16="http://schemas.microsoft.com/office/drawing/2014/main" id="{D8D6A92F-18DB-4A49-B196-B39FB3C44867}"/>
            </a:ext>
          </a:extLst>
        </xdr:cNvPr>
        <xdr:cNvSpPr txBox="1"/>
      </xdr:nvSpPr>
      <xdr:spPr>
        <a:xfrm>
          <a:off x="126117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32402</xdr:rowOff>
    </xdr:from>
    <xdr:ext cx="405111" cy="259045"/>
    <xdr:sp macro="" textlink="">
      <xdr:nvSpPr>
        <xdr:cNvPr id="489" name="n_1mainValue【学校施設】&#10;有形固定資産減価償却率">
          <a:extLst>
            <a:ext uri="{FF2B5EF4-FFF2-40B4-BE49-F238E27FC236}">
              <a16:creationId xmlns:a16="http://schemas.microsoft.com/office/drawing/2014/main" id="{96F5AA81-36A0-44A0-9E6E-BABF8C4B15EE}"/>
            </a:ext>
          </a:extLst>
        </xdr:cNvPr>
        <xdr:cNvSpPr txBox="1"/>
      </xdr:nvSpPr>
      <xdr:spPr>
        <a:xfrm>
          <a:off x="15266044" y="1066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0" name="正方形/長方形 489">
          <a:extLst>
            <a:ext uri="{FF2B5EF4-FFF2-40B4-BE49-F238E27FC236}">
              <a16:creationId xmlns:a16="http://schemas.microsoft.com/office/drawing/2014/main" id="{9F8DBBAD-A58F-45D0-9611-82483B82763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1" name="正方形/長方形 490">
          <a:extLst>
            <a:ext uri="{FF2B5EF4-FFF2-40B4-BE49-F238E27FC236}">
              <a16:creationId xmlns:a16="http://schemas.microsoft.com/office/drawing/2014/main" id="{A5D0032A-D1D3-4766-B5BD-9FCE7A90D7C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2" name="正方形/長方形 491">
          <a:extLst>
            <a:ext uri="{FF2B5EF4-FFF2-40B4-BE49-F238E27FC236}">
              <a16:creationId xmlns:a16="http://schemas.microsoft.com/office/drawing/2014/main" id="{CBAB373A-F59D-47D8-9989-B5C4807351A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3" name="正方形/長方形 492">
          <a:extLst>
            <a:ext uri="{FF2B5EF4-FFF2-40B4-BE49-F238E27FC236}">
              <a16:creationId xmlns:a16="http://schemas.microsoft.com/office/drawing/2014/main" id="{D5887056-49ED-4700-90ED-E96EF28848B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4" name="正方形/長方形 493">
          <a:extLst>
            <a:ext uri="{FF2B5EF4-FFF2-40B4-BE49-F238E27FC236}">
              <a16:creationId xmlns:a16="http://schemas.microsoft.com/office/drawing/2014/main" id="{94BD6426-DB4E-4052-932D-4C917D6974C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5" name="正方形/長方形 494">
          <a:extLst>
            <a:ext uri="{FF2B5EF4-FFF2-40B4-BE49-F238E27FC236}">
              <a16:creationId xmlns:a16="http://schemas.microsoft.com/office/drawing/2014/main" id="{9BEEFA20-3CEE-44C4-9A37-683C4614C8E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6" name="正方形/長方形 495">
          <a:extLst>
            <a:ext uri="{FF2B5EF4-FFF2-40B4-BE49-F238E27FC236}">
              <a16:creationId xmlns:a16="http://schemas.microsoft.com/office/drawing/2014/main" id="{A58D82FF-3F45-4BEC-B420-621711592FB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7" name="正方形/長方形 496">
          <a:extLst>
            <a:ext uri="{FF2B5EF4-FFF2-40B4-BE49-F238E27FC236}">
              <a16:creationId xmlns:a16="http://schemas.microsoft.com/office/drawing/2014/main" id="{5C8A8240-9AAD-4F56-95C7-3CE225F66D7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8" name="テキスト ボックス 497">
          <a:extLst>
            <a:ext uri="{FF2B5EF4-FFF2-40B4-BE49-F238E27FC236}">
              <a16:creationId xmlns:a16="http://schemas.microsoft.com/office/drawing/2014/main" id="{1257353D-36DF-44A0-9671-6975825F1DC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9" name="直線コネクタ 498">
          <a:extLst>
            <a:ext uri="{FF2B5EF4-FFF2-40B4-BE49-F238E27FC236}">
              <a16:creationId xmlns:a16="http://schemas.microsoft.com/office/drawing/2014/main" id="{CF52638C-FFB5-4064-9759-155B880872C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0" name="直線コネクタ 499">
          <a:extLst>
            <a:ext uri="{FF2B5EF4-FFF2-40B4-BE49-F238E27FC236}">
              <a16:creationId xmlns:a16="http://schemas.microsoft.com/office/drawing/2014/main" id="{D2033382-46F3-4F77-96DB-94881B95E51F}"/>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1" name="テキスト ボックス 500">
          <a:extLst>
            <a:ext uri="{FF2B5EF4-FFF2-40B4-BE49-F238E27FC236}">
              <a16:creationId xmlns:a16="http://schemas.microsoft.com/office/drawing/2014/main" id="{929810BA-DAC7-4878-9CFA-6ABDD424361C}"/>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2" name="直線コネクタ 501">
          <a:extLst>
            <a:ext uri="{FF2B5EF4-FFF2-40B4-BE49-F238E27FC236}">
              <a16:creationId xmlns:a16="http://schemas.microsoft.com/office/drawing/2014/main" id="{9E83F9B1-8BF1-4A72-A53E-CF16A9B19B0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3" name="テキスト ボックス 502">
          <a:extLst>
            <a:ext uri="{FF2B5EF4-FFF2-40B4-BE49-F238E27FC236}">
              <a16:creationId xmlns:a16="http://schemas.microsoft.com/office/drawing/2014/main" id="{F8D6C7AF-BF07-442F-8024-28C82E3B1F86}"/>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4" name="直線コネクタ 503">
          <a:extLst>
            <a:ext uri="{FF2B5EF4-FFF2-40B4-BE49-F238E27FC236}">
              <a16:creationId xmlns:a16="http://schemas.microsoft.com/office/drawing/2014/main" id="{BE479E77-B575-4DF0-AED3-6E76EEB70221}"/>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5" name="テキスト ボックス 504">
          <a:extLst>
            <a:ext uri="{FF2B5EF4-FFF2-40B4-BE49-F238E27FC236}">
              <a16:creationId xmlns:a16="http://schemas.microsoft.com/office/drawing/2014/main" id="{B2558885-4989-48D7-8D7D-1DE92D098EAD}"/>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6" name="直線コネクタ 505">
          <a:extLst>
            <a:ext uri="{FF2B5EF4-FFF2-40B4-BE49-F238E27FC236}">
              <a16:creationId xmlns:a16="http://schemas.microsoft.com/office/drawing/2014/main" id="{DB93AC97-C6D9-4597-83E9-52BF84CAB59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7" name="テキスト ボックス 506">
          <a:extLst>
            <a:ext uri="{FF2B5EF4-FFF2-40B4-BE49-F238E27FC236}">
              <a16:creationId xmlns:a16="http://schemas.microsoft.com/office/drawing/2014/main" id="{72B7D971-77AC-4C5F-AF3C-6FCA4145C39F}"/>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8" name="直線コネクタ 507">
          <a:extLst>
            <a:ext uri="{FF2B5EF4-FFF2-40B4-BE49-F238E27FC236}">
              <a16:creationId xmlns:a16="http://schemas.microsoft.com/office/drawing/2014/main" id="{C91BE686-F209-480E-9B0A-EE4D828A4938}"/>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09" name="テキスト ボックス 508">
          <a:extLst>
            <a:ext uri="{FF2B5EF4-FFF2-40B4-BE49-F238E27FC236}">
              <a16:creationId xmlns:a16="http://schemas.microsoft.com/office/drawing/2014/main" id="{CB3A7999-FF1B-4DB4-9FC1-4F71BECCB608}"/>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0" name="直線コネクタ 509">
          <a:extLst>
            <a:ext uri="{FF2B5EF4-FFF2-40B4-BE49-F238E27FC236}">
              <a16:creationId xmlns:a16="http://schemas.microsoft.com/office/drawing/2014/main" id="{4CBEC419-41BD-484C-B610-82AB5E31823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11" name="テキスト ボックス 510">
          <a:extLst>
            <a:ext uri="{FF2B5EF4-FFF2-40B4-BE49-F238E27FC236}">
              <a16:creationId xmlns:a16="http://schemas.microsoft.com/office/drawing/2014/main" id="{49B03CD8-6253-43FB-B3AF-AEC2B7E41882}"/>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2" name="直線コネクタ 511">
          <a:extLst>
            <a:ext uri="{FF2B5EF4-FFF2-40B4-BE49-F238E27FC236}">
              <a16:creationId xmlns:a16="http://schemas.microsoft.com/office/drawing/2014/main" id="{28039D2B-5F8A-4F4B-834C-7595A568E08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3" name="テキスト ボックス 512">
          <a:extLst>
            <a:ext uri="{FF2B5EF4-FFF2-40B4-BE49-F238E27FC236}">
              <a16:creationId xmlns:a16="http://schemas.microsoft.com/office/drawing/2014/main" id="{E5C83A5A-9E90-4DAC-86D6-2A57429C4BBF}"/>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4" name="【学校施設】&#10;一人当たり面積グラフ枠">
          <a:extLst>
            <a:ext uri="{FF2B5EF4-FFF2-40B4-BE49-F238E27FC236}">
              <a16:creationId xmlns:a16="http://schemas.microsoft.com/office/drawing/2014/main" id="{8905F265-826A-4AE9-9120-98501A27309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161816</xdr:rowOff>
    </xdr:from>
    <xdr:to>
      <xdr:col>116</xdr:col>
      <xdr:colOff>62864</xdr:colOff>
      <xdr:row>64</xdr:row>
      <xdr:rowOff>19268</xdr:rowOff>
    </xdr:to>
    <xdr:cxnSp macro="">
      <xdr:nvCxnSpPr>
        <xdr:cNvPr id="515" name="直線コネクタ 514">
          <a:extLst>
            <a:ext uri="{FF2B5EF4-FFF2-40B4-BE49-F238E27FC236}">
              <a16:creationId xmlns:a16="http://schemas.microsoft.com/office/drawing/2014/main" id="{170ABC8A-2A03-4482-BA0D-803CD08A3CD3}"/>
            </a:ext>
          </a:extLst>
        </xdr:cNvPr>
        <xdr:cNvCxnSpPr/>
      </xdr:nvCxnSpPr>
      <xdr:spPr>
        <a:xfrm flipV="1">
          <a:off x="22160864" y="9420116"/>
          <a:ext cx="0" cy="1571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23095</xdr:rowOff>
    </xdr:from>
    <xdr:ext cx="469744" cy="259045"/>
    <xdr:sp macro="" textlink="">
      <xdr:nvSpPr>
        <xdr:cNvPr id="516" name="【学校施設】&#10;一人当たり面積最小値テキスト">
          <a:extLst>
            <a:ext uri="{FF2B5EF4-FFF2-40B4-BE49-F238E27FC236}">
              <a16:creationId xmlns:a16="http://schemas.microsoft.com/office/drawing/2014/main" id="{DC8B5743-EA84-4046-B504-F9C49B86D080}"/>
            </a:ext>
          </a:extLst>
        </xdr:cNvPr>
        <xdr:cNvSpPr txBox="1"/>
      </xdr:nvSpPr>
      <xdr:spPr>
        <a:xfrm>
          <a:off x="22199600" y="1099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19268</xdr:rowOff>
    </xdr:from>
    <xdr:to>
      <xdr:col>116</xdr:col>
      <xdr:colOff>152400</xdr:colOff>
      <xdr:row>64</xdr:row>
      <xdr:rowOff>19268</xdr:rowOff>
    </xdr:to>
    <xdr:cxnSp macro="">
      <xdr:nvCxnSpPr>
        <xdr:cNvPr id="517" name="直線コネクタ 516">
          <a:extLst>
            <a:ext uri="{FF2B5EF4-FFF2-40B4-BE49-F238E27FC236}">
              <a16:creationId xmlns:a16="http://schemas.microsoft.com/office/drawing/2014/main" id="{4D66E74F-2B7E-4B2A-B0FB-A9DAC6B19ECB}"/>
            </a:ext>
          </a:extLst>
        </xdr:cNvPr>
        <xdr:cNvCxnSpPr/>
      </xdr:nvCxnSpPr>
      <xdr:spPr>
        <a:xfrm>
          <a:off x="22072600" y="1099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108493</xdr:rowOff>
    </xdr:from>
    <xdr:ext cx="534377" cy="259045"/>
    <xdr:sp macro="" textlink="">
      <xdr:nvSpPr>
        <xdr:cNvPr id="518" name="【学校施設】&#10;一人当たり面積最大値テキスト">
          <a:extLst>
            <a:ext uri="{FF2B5EF4-FFF2-40B4-BE49-F238E27FC236}">
              <a16:creationId xmlns:a16="http://schemas.microsoft.com/office/drawing/2014/main" id="{EDE10DF3-0718-4BE8-8D71-E487E5F19658}"/>
            </a:ext>
          </a:extLst>
        </xdr:cNvPr>
        <xdr:cNvSpPr txBox="1"/>
      </xdr:nvSpPr>
      <xdr:spPr>
        <a:xfrm>
          <a:off x="22199600" y="919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161816</xdr:rowOff>
    </xdr:from>
    <xdr:to>
      <xdr:col>116</xdr:col>
      <xdr:colOff>152400</xdr:colOff>
      <xdr:row>54</xdr:row>
      <xdr:rowOff>161816</xdr:rowOff>
    </xdr:to>
    <xdr:cxnSp macro="">
      <xdr:nvCxnSpPr>
        <xdr:cNvPr id="519" name="直線コネクタ 518">
          <a:extLst>
            <a:ext uri="{FF2B5EF4-FFF2-40B4-BE49-F238E27FC236}">
              <a16:creationId xmlns:a16="http://schemas.microsoft.com/office/drawing/2014/main" id="{B143C851-02DC-4B7F-A6AA-AC3501B923C4}"/>
            </a:ext>
          </a:extLst>
        </xdr:cNvPr>
        <xdr:cNvCxnSpPr/>
      </xdr:nvCxnSpPr>
      <xdr:spPr>
        <a:xfrm>
          <a:off x="22072600" y="9420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70212</xdr:rowOff>
    </xdr:from>
    <xdr:ext cx="469744" cy="259045"/>
    <xdr:sp macro="" textlink="">
      <xdr:nvSpPr>
        <xdr:cNvPr id="520" name="【学校施設】&#10;一人当たり面積平均値テキスト">
          <a:extLst>
            <a:ext uri="{FF2B5EF4-FFF2-40B4-BE49-F238E27FC236}">
              <a16:creationId xmlns:a16="http://schemas.microsoft.com/office/drawing/2014/main" id="{397BA560-8A35-46ED-A04F-1D473BF305C7}"/>
            </a:ext>
          </a:extLst>
        </xdr:cNvPr>
        <xdr:cNvSpPr txBox="1"/>
      </xdr:nvSpPr>
      <xdr:spPr>
        <a:xfrm>
          <a:off x="22199600" y="1035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47335</xdr:rowOff>
    </xdr:from>
    <xdr:to>
      <xdr:col>116</xdr:col>
      <xdr:colOff>114300</xdr:colOff>
      <xdr:row>61</xdr:row>
      <xdr:rowOff>148935</xdr:rowOff>
    </xdr:to>
    <xdr:sp macro="" textlink="">
      <xdr:nvSpPr>
        <xdr:cNvPr id="521" name="フローチャート: 判断 520">
          <a:extLst>
            <a:ext uri="{FF2B5EF4-FFF2-40B4-BE49-F238E27FC236}">
              <a16:creationId xmlns:a16="http://schemas.microsoft.com/office/drawing/2014/main" id="{34C2E627-D1F1-4EF7-9F9B-67BBD2F4506A}"/>
            </a:ext>
          </a:extLst>
        </xdr:cNvPr>
        <xdr:cNvSpPr/>
      </xdr:nvSpPr>
      <xdr:spPr>
        <a:xfrm>
          <a:off x="22110700" y="1050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93871</xdr:rowOff>
    </xdr:from>
    <xdr:to>
      <xdr:col>112</xdr:col>
      <xdr:colOff>38100</xdr:colOff>
      <xdr:row>61</xdr:row>
      <xdr:rowOff>24021</xdr:rowOff>
    </xdr:to>
    <xdr:sp macro="" textlink="">
      <xdr:nvSpPr>
        <xdr:cNvPr id="522" name="フローチャート: 判断 521">
          <a:extLst>
            <a:ext uri="{FF2B5EF4-FFF2-40B4-BE49-F238E27FC236}">
              <a16:creationId xmlns:a16="http://schemas.microsoft.com/office/drawing/2014/main" id="{B0E637B1-139B-454C-AAB4-2939CBBE341E}"/>
            </a:ext>
          </a:extLst>
        </xdr:cNvPr>
        <xdr:cNvSpPr/>
      </xdr:nvSpPr>
      <xdr:spPr>
        <a:xfrm>
          <a:off x="21272500" y="1038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102688</xdr:rowOff>
    </xdr:from>
    <xdr:to>
      <xdr:col>107</xdr:col>
      <xdr:colOff>101600</xdr:colOff>
      <xdr:row>61</xdr:row>
      <xdr:rowOff>32838</xdr:rowOff>
    </xdr:to>
    <xdr:sp macro="" textlink="">
      <xdr:nvSpPr>
        <xdr:cNvPr id="523" name="フローチャート: 判断 522">
          <a:extLst>
            <a:ext uri="{FF2B5EF4-FFF2-40B4-BE49-F238E27FC236}">
              <a16:creationId xmlns:a16="http://schemas.microsoft.com/office/drawing/2014/main" id="{EDAC7AF5-7F93-4C38-BF0E-C303EC13A1FB}"/>
            </a:ext>
          </a:extLst>
        </xdr:cNvPr>
        <xdr:cNvSpPr/>
      </xdr:nvSpPr>
      <xdr:spPr>
        <a:xfrm>
          <a:off x="20383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66112</xdr:rowOff>
    </xdr:from>
    <xdr:to>
      <xdr:col>102</xdr:col>
      <xdr:colOff>165100</xdr:colOff>
      <xdr:row>60</xdr:row>
      <xdr:rowOff>167712</xdr:rowOff>
    </xdr:to>
    <xdr:sp macro="" textlink="">
      <xdr:nvSpPr>
        <xdr:cNvPr id="524" name="フローチャート: 判断 523">
          <a:extLst>
            <a:ext uri="{FF2B5EF4-FFF2-40B4-BE49-F238E27FC236}">
              <a16:creationId xmlns:a16="http://schemas.microsoft.com/office/drawing/2014/main" id="{6CF0CB65-531F-4A6E-A448-3EA8D77CA2E0}"/>
            </a:ext>
          </a:extLst>
        </xdr:cNvPr>
        <xdr:cNvSpPr/>
      </xdr:nvSpPr>
      <xdr:spPr>
        <a:xfrm>
          <a:off x="19494500" y="1035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47988</xdr:rowOff>
    </xdr:from>
    <xdr:to>
      <xdr:col>98</xdr:col>
      <xdr:colOff>38100</xdr:colOff>
      <xdr:row>60</xdr:row>
      <xdr:rowOff>149588</xdr:rowOff>
    </xdr:to>
    <xdr:sp macro="" textlink="">
      <xdr:nvSpPr>
        <xdr:cNvPr id="525" name="フローチャート: 判断 524">
          <a:extLst>
            <a:ext uri="{FF2B5EF4-FFF2-40B4-BE49-F238E27FC236}">
              <a16:creationId xmlns:a16="http://schemas.microsoft.com/office/drawing/2014/main" id="{55A44F28-44E9-4CF5-9BD4-CE7EE6C4BB30}"/>
            </a:ext>
          </a:extLst>
        </xdr:cNvPr>
        <xdr:cNvSpPr/>
      </xdr:nvSpPr>
      <xdr:spPr>
        <a:xfrm>
          <a:off x="18605500" y="103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F1815C1D-AD5C-4F95-BA52-FB9BDF457F1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32CD389C-AE39-4C3C-B2F3-6ACABE68782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1B070772-9497-4133-B45A-C31DD338A59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FBB4A116-BC22-4E1B-8999-FFF4309BE24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4297C574-BA59-4893-9186-9A4E365FB28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139918</xdr:rowOff>
    </xdr:from>
    <xdr:to>
      <xdr:col>116</xdr:col>
      <xdr:colOff>114300</xdr:colOff>
      <xdr:row>64</xdr:row>
      <xdr:rowOff>70068</xdr:rowOff>
    </xdr:to>
    <xdr:sp macro="" textlink="">
      <xdr:nvSpPr>
        <xdr:cNvPr id="531" name="楕円 530">
          <a:extLst>
            <a:ext uri="{FF2B5EF4-FFF2-40B4-BE49-F238E27FC236}">
              <a16:creationId xmlns:a16="http://schemas.microsoft.com/office/drawing/2014/main" id="{C504264A-9A35-4F0C-A672-D3761D2484C7}"/>
            </a:ext>
          </a:extLst>
        </xdr:cNvPr>
        <xdr:cNvSpPr/>
      </xdr:nvSpPr>
      <xdr:spPr>
        <a:xfrm>
          <a:off x="22110700" y="1094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54845</xdr:rowOff>
    </xdr:from>
    <xdr:ext cx="469744" cy="259045"/>
    <xdr:sp macro="" textlink="">
      <xdr:nvSpPr>
        <xdr:cNvPr id="532" name="【学校施設】&#10;一人当たり面積該当値テキスト">
          <a:extLst>
            <a:ext uri="{FF2B5EF4-FFF2-40B4-BE49-F238E27FC236}">
              <a16:creationId xmlns:a16="http://schemas.microsoft.com/office/drawing/2014/main" id="{115074DF-D8DB-4CD4-9C30-A1223764ED91}"/>
            </a:ext>
          </a:extLst>
        </xdr:cNvPr>
        <xdr:cNvSpPr txBox="1"/>
      </xdr:nvSpPr>
      <xdr:spPr>
        <a:xfrm>
          <a:off x="22199600" y="10856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7656</xdr:rowOff>
    </xdr:from>
    <xdr:to>
      <xdr:col>112</xdr:col>
      <xdr:colOff>38100</xdr:colOff>
      <xdr:row>62</xdr:row>
      <xdr:rowOff>109256</xdr:rowOff>
    </xdr:to>
    <xdr:sp macro="" textlink="">
      <xdr:nvSpPr>
        <xdr:cNvPr id="533" name="楕円 532">
          <a:extLst>
            <a:ext uri="{FF2B5EF4-FFF2-40B4-BE49-F238E27FC236}">
              <a16:creationId xmlns:a16="http://schemas.microsoft.com/office/drawing/2014/main" id="{B4E384E0-4C22-4D0B-9D32-84337896469F}"/>
            </a:ext>
          </a:extLst>
        </xdr:cNvPr>
        <xdr:cNvSpPr/>
      </xdr:nvSpPr>
      <xdr:spPr>
        <a:xfrm>
          <a:off x="21272500" y="1063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58456</xdr:rowOff>
    </xdr:from>
    <xdr:to>
      <xdr:col>116</xdr:col>
      <xdr:colOff>63500</xdr:colOff>
      <xdr:row>64</xdr:row>
      <xdr:rowOff>19268</xdr:rowOff>
    </xdr:to>
    <xdr:cxnSp macro="">
      <xdr:nvCxnSpPr>
        <xdr:cNvPr id="534" name="直線コネクタ 533">
          <a:extLst>
            <a:ext uri="{FF2B5EF4-FFF2-40B4-BE49-F238E27FC236}">
              <a16:creationId xmlns:a16="http://schemas.microsoft.com/office/drawing/2014/main" id="{03CF2E87-352C-4F10-8F62-45EDE8C3C151}"/>
            </a:ext>
          </a:extLst>
        </xdr:cNvPr>
        <xdr:cNvCxnSpPr/>
      </xdr:nvCxnSpPr>
      <xdr:spPr>
        <a:xfrm>
          <a:off x="21323300" y="10688356"/>
          <a:ext cx="838200" cy="30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40548</xdr:rowOff>
    </xdr:from>
    <xdr:ext cx="469744" cy="259045"/>
    <xdr:sp macro="" textlink="">
      <xdr:nvSpPr>
        <xdr:cNvPr id="535" name="n_1aveValue【学校施設】&#10;一人当たり面積">
          <a:extLst>
            <a:ext uri="{FF2B5EF4-FFF2-40B4-BE49-F238E27FC236}">
              <a16:creationId xmlns:a16="http://schemas.microsoft.com/office/drawing/2014/main" id="{70EE67FA-26A1-4259-BB6D-63FF7F8BAA04}"/>
            </a:ext>
          </a:extLst>
        </xdr:cNvPr>
        <xdr:cNvSpPr txBox="1"/>
      </xdr:nvSpPr>
      <xdr:spPr>
        <a:xfrm>
          <a:off x="21075727" y="1015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49365</xdr:rowOff>
    </xdr:from>
    <xdr:ext cx="469744" cy="259045"/>
    <xdr:sp macro="" textlink="">
      <xdr:nvSpPr>
        <xdr:cNvPr id="536" name="n_2aveValue【学校施設】&#10;一人当たり面積">
          <a:extLst>
            <a:ext uri="{FF2B5EF4-FFF2-40B4-BE49-F238E27FC236}">
              <a16:creationId xmlns:a16="http://schemas.microsoft.com/office/drawing/2014/main" id="{8F15F62A-4E52-4CDE-8B53-5BA1FDA8086F}"/>
            </a:ext>
          </a:extLst>
        </xdr:cNvPr>
        <xdr:cNvSpPr txBox="1"/>
      </xdr:nvSpPr>
      <xdr:spPr>
        <a:xfrm>
          <a:off x="20199427" y="1016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12789</xdr:rowOff>
    </xdr:from>
    <xdr:ext cx="469744" cy="259045"/>
    <xdr:sp macro="" textlink="">
      <xdr:nvSpPr>
        <xdr:cNvPr id="537" name="n_3aveValue【学校施設】&#10;一人当たり面積">
          <a:extLst>
            <a:ext uri="{FF2B5EF4-FFF2-40B4-BE49-F238E27FC236}">
              <a16:creationId xmlns:a16="http://schemas.microsoft.com/office/drawing/2014/main" id="{BB258863-07CA-4A73-BA03-87D088299DC3}"/>
            </a:ext>
          </a:extLst>
        </xdr:cNvPr>
        <xdr:cNvSpPr txBox="1"/>
      </xdr:nvSpPr>
      <xdr:spPr>
        <a:xfrm>
          <a:off x="19310427" y="1012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166115</xdr:rowOff>
    </xdr:from>
    <xdr:ext cx="469744" cy="259045"/>
    <xdr:sp macro="" textlink="">
      <xdr:nvSpPr>
        <xdr:cNvPr id="538" name="n_4aveValue【学校施設】&#10;一人当たり面積">
          <a:extLst>
            <a:ext uri="{FF2B5EF4-FFF2-40B4-BE49-F238E27FC236}">
              <a16:creationId xmlns:a16="http://schemas.microsoft.com/office/drawing/2014/main" id="{5E267044-CB0E-4CD8-A015-E1F1E20C8BA5}"/>
            </a:ext>
          </a:extLst>
        </xdr:cNvPr>
        <xdr:cNvSpPr txBox="1"/>
      </xdr:nvSpPr>
      <xdr:spPr>
        <a:xfrm>
          <a:off x="18421427" y="1011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100383</xdr:rowOff>
    </xdr:from>
    <xdr:ext cx="469744" cy="259045"/>
    <xdr:sp macro="" textlink="">
      <xdr:nvSpPr>
        <xdr:cNvPr id="539" name="n_1mainValue【学校施設】&#10;一人当たり面積">
          <a:extLst>
            <a:ext uri="{FF2B5EF4-FFF2-40B4-BE49-F238E27FC236}">
              <a16:creationId xmlns:a16="http://schemas.microsoft.com/office/drawing/2014/main" id="{6EFAE9CB-DFBF-450C-8039-FA1FE99B1E6F}"/>
            </a:ext>
          </a:extLst>
        </xdr:cNvPr>
        <xdr:cNvSpPr txBox="1"/>
      </xdr:nvSpPr>
      <xdr:spPr>
        <a:xfrm>
          <a:off x="21075727" y="1073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0" name="正方形/長方形 539">
          <a:extLst>
            <a:ext uri="{FF2B5EF4-FFF2-40B4-BE49-F238E27FC236}">
              <a16:creationId xmlns:a16="http://schemas.microsoft.com/office/drawing/2014/main" id="{619E6E4A-5431-4770-940B-FDAF4F0F9F6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1" name="正方形/長方形 540">
          <a:extLst>
            <a:ext uri="{FF2B5EF4-FFF2-40B4-BE49-F238E27FC236}">
              <a16:creationId xmlns:a16="http://schemas.microsoft.com/office/drawing/2014/main" id="{315C123D-B3FD-4121-8174-AE0CBD2A03B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2" name="正方形/長方形 541">
          <a:extLst>
            <a:ext uri="{FF2B5EF4-FFF2-40B4-BE49-F238E27FC236}">
              <a16:creationId xmlns:a16="http://schemas.microsoft.com/office/drawing/2014/main" id="{090E199A-CF31-4986-B64C-B3CE728C0DE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3" name="正方形/長方形 542">
          <a:extLst>
            <a:ext uri="{FF2B5EF4-FFF2-40B4-BE49-F238E27FC236}">
              <a16:creationId xmlns:a16="http://schemas.microsoft.com/office/drawing/2014/main" id="{77E92D30-8C97-44FC-A062-631E895AE37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4" name="正方形/長方形 543">
          <a:extLst>
            <a:ext uri="{FF2B5EF4-FFF2-40B4-BE49-F238E27FC236}">
              <a16:creationId xmlns:a16="http://schemas.microsoft.com/office/drawing/2014/main" id="{8023097C-3C7D-48C9-BC3F-B876C5C05D3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5" name="正方形/長方形 544">
          <a:extLst>
            <a:ext uri="{FF2B5EF4-FFF2-40B4-BE49-F238E27FC236}">
              <a16:creationId xmlns:a16="http://schemas.microsoft.com/office/drawing/2014/main" id="{07C7C334-8F2B-447F-A6B7-86E2CEE0ADC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6" name="正方形/長方形 545">
          <a:extLst>
            <a:ext uri="{FF2B5EF4-FFF2-40B4-BE49-F238E27FC236}">
              <a16:creationId xmlns:a16="http://schemas.microsoft.com/office/drawing/2014/main" id="{AAD51574-E19F-41C0-A554-E02892666EE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正方形/長方形 546">
          <a:extLst>
            <a:ext uri="{FF2B5EF4-FFF2-40B4-BE49-F238E27FC236}">
              <a16:creationId xmlns:a16="http://schemas.microsoft.com/office/drawing/2014/main" id="{B405DC97-2CB4-43F1-A140-DC110B3333EC}"/>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8" name="正方形/長方形 547">
          <a:extLst>
            <a:ext uri="{FF2B5EF4-FFF2-40B4-BE49-F238E27FC236}">
              <a16:creationId xmlns:a16="http://schemas.microsoft.com/office/drawing/2014/main" id="{9A39782C-CB0A-46EF-BF2B-0507FDF4A57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9" name="正方形/長方形 548">
          <a:extLst>
            <a:ext uri="{FF2B5EF4-FFF2-40B4-BE49-F238E27FC236}">
              <a16:creationId xmlns:a16="http://schemas.microsoft.com/office/drawing/2014/main" id="{C6FABABE-964B-4DB2-ADF1-6C9B0853E8B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0" name="正方形/長方形 549">
          <a:extLst>
            <a:ext uri="{FF2B5EF4-FFF2-40B4-BE49-F238E27FC236}">
              <a16:creationId xmlns:a16="http://schemas.microsoft.com/office/drawing/2014/main" id="{AC9F3C6B-5118-44C0-8CE7-21A035FA48F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1" name="正方形/長方形 550">
          <a:extLst>
            <a:ext uri="{FF2B5EF4-FFF2-40B4-BE49-F238E27FC236}">
              <a16:creationId xmlns:a16="http://schemas.microsoft.com/office/drawing/2014/main" id="{7902CA63-A51B-404B-944E-4D2966C4418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2" name="正方形/長方形 551">
          <a:extLst>
            <a:ext uri="{FF2B5EF4-FFF2-40B4-BE49-F238E27FC236}">
              <a16:creationId xmlns:a16="http://schemas.microsoft.com/office/drawing/2014/main" id="{BF3319F8-ACFF-4ED2-88DE-1148F8A6403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3" name="正方形/長方形 552">
          <a:extLst>
            <a:ext uri="{FF2B5EF4-FFF2-40B4-BE49-F238E27FC236}">
              <a16:creationId xmlns:a16="http://schemas.microsoft.com/office/drawing/2014/main" id="{34AAE23E-8B28-441B-A43E-4334EE10BCF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4" name="正方形/長方形 553">
          <a:extLst>
            <a:ext uri="{FF2B5EF4-FFF2-40B4-BE49-F238E27FC236}">
              <a16:creationId xmlns:a16="http://schemas.microsoft.com/office/drawing/2014/main" id="{445E0587-3D23-4BC8-B99D-0D63B133DE8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5" name="正方形/長方形 554">
          <a:extLst>
            <a:ext uri="{FF2B5EF4-FFF2-40B4-BE49-F238E27FC236}">
              <a16:creationId xmlns:a16="http://schemas.microsoft.com/office/drawing/2014/main" id="{74B9939B-E14A-4062-8847-C8E31A58037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6" name="正方形/長方形 555">
          <a:extLst>
            <a:ext uri="{FF2B5EF4-FFF2-40B4-BE49-F238E27FC236}">
              <a16:creationId xmlns:a16="http://schemas.microsoft.com/office/drawing/2014/main" id="{24B6C483-CCB5-4F13-9F47-5776434273D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7" name="正方形/長方形 556">
          <a:extLst>
            <a:ext uri="{FF2B5EF4-FFF2-40B4-BE49-F238E27FC236}">
              <a16:creationId xmlns:a16="http://schemas.microsoft.com/office/drawing/2014/main" id="{6B9827C5-7776-4513-AB9C-8978E0AAD40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8" name="正方形/長方形 557">
          <a:extLst>
            <a:ext uri="{FF2B5EF4-FFF2-40B4-BE49-F238E27FC236}">
              <a16:creationId xmlns:a16="http://schemas.microsoft.com/office/drawing/2014/main" id="{EEC0CF5E-A68E-42D4-9C0F-19FB4D2C53B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9" name="正方形/長方形 558">
          <a:extLst>
            <a:ext uri="{FF2B5EF4-FFF2-40B4-BE49-F238E27FC236}">
              <a16:creationId xmlns:a16="http://schemas.microsoft.com/office/drawing/2014/main" id="{FC73D62C-B76D-43CC-AFF0-0569E823677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0" name="正方形/長方形 559">
          <a:extLst>
            <a:ext uri="{FF2B5EF4-FFF2-40B4-BE49-F238E27FC236}">
              <a16:creationId xmlns:a16="http://schemas.microsoft.com/office/drawing/2014/main" id="{866C8845-9D91-44DA-B964-CD81E50E0B6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1" name="正方形/長方形 560">
          <a:extLst>
            <a:ext uri="{FF2B5EF4-FFF2-40B4-BE49-F238E27FC236}">
              <a16:creationId xmlns:a16="http://schemas.microsoft.com/office/drawing/2014/main" id="{929926D1-A4C3-41A9-ADBB-95FAACABAAE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2" name="正方形/長方形 561">
          <a:extLst>
            <a:ext uri="{FF2B5EF4-FFF2-40B4-BE49-F238E27FC236}">
              <a16:creationId xmlns:a16="http://schemas.microsoft.com/office/drawing/2014/main" id="{8DF25D2E-D459-4B34-8AD5-533AFC3B934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3" name="正方形/長方形 562">
          <a:extLst>
            <a:ext uri="{FF2B5EF4-FFF2-40B4-BE49-F238E27FC236}">
              <a16:creationId xmlns:a16="http://schemas.microsoft.com/office/drawing/2014/main" id="{12BDBFDB-02C2-4638-9DD1-235EF90C75B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4" name="テキスト ボックス 563">
          <a:extLst>
            <a:ext uri="{FF2B5EF4-FFF2-40B4-BE49-F238E27FC236}">
              <a16:creationId xmlns:a16="http://schemas.microsoft.com/office/drawing/2014/main" id="{4CADA056-0819-48D5-860E-064F60FE204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5" name="直線コネクタ 564">
          <a:extLst>
            <a:ext uri="{FF2B5EF4-FFF2-40B4-BE49-F238E27FC236}">
              <a16:creationId xmlns:a16="http://schemas.microsoft.com/office/drawing/2014/main" id="{190A89E9-7FD4-42CB-866B-B837869F90C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66" name="テキスト ボックス 565">
          <a:extLst>
            <a:ext uri="{FF2B5EF4-FFF2-40B4-BE49-F238E27FC236}">
              <a16:creationId xmlns:a16="http://schemas.microsoft.com/office/drawing/2014/main" id="{4F1F272A-C168-4183-BC37-E6F3F313CA5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67" name="直線コネクタ 566">
          <a:extLst>
            <a:ext uri="{FF2B5EF4-FFF2-40B4-BE49-F238E27FC236}">
              <a16:creationId xmlns:a16="http://schemas.microsoft.com/office/drawing/2014/main" id="{E32671AD-B294-41BE-9764-4A59F1A8836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68" name="テキスト ボックス 567">
          <a:extLst>
            <a:ext uri="{FF2B5EF4-FFF2-40B4-BE49-F238E27FC236}">
              <a16:creationId xmlns:a16="http://schemas.microsoft.com/office/drawing/2014/main" id="{E7AB45FF-4B56-402C-9B2F-59C057ABD97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9" name="直線コネクタ 568">
          <a:extLst>
            <a:ext uri="{FF2B5EF4-FFF2-40B4-BE49-F238E27FC236}">
              <a16:creationId xmlns:a16="http://schemas.microsoft.com/office/drawing/2014/main" id="{54A1BCFE-5498-4559-AF86-442709515B3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0" name="テキスト ボックス 569">
          <a:extLst>
            <a:ext uri="{FF2B5EF4-FFF2-40B4-BE49-F238E27FC236}">
              <a16:creationId xmlns:a16="http://schemas.microsoft.com/office/drawing/2014/main" id="{613B950E-C8BA-41C8-B1FE-50412D1B4E2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1" name="直線コネクタ 570">
          <a:extLst>
            <a:ext uri="{FF2B5EF4-FFF2-40B4-BE49-F238E27FC236}">
              <a16:creationId xmlns:a16="http://schemas.microsoft.com/office/drawing/2014/main" id="{77E88BCC-D788-4705-9247-927095ACD52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2" name="テキスト ボックス 571">
          <a:extLst>
            <a:ext uri="{FF2B5EF4-FFF2-40B4-BE49-F238E27FC236}">
              <a16:creationId xmlns:a16="http://schemas.microsoft.com/office/drawing/2014/main" id="{0815D22A-FA03-468A-B7B1-DD55A4B84F7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3" name="直線コネクタ 572">
          <a:extLst>
            <a:ext uri="{FF2B5EF4-FFF2-40B4-BE49-F238E27FC236}">
              <a16:creationId xmlns:a16="http://schemas.microsoft.com/office/drawing/2014/main" id="{064BB2AB-2119-428E-AAD6-1E10833501C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4" name="テキスト ボックス 573">
          <a:extLst>
            <a:ext uri="{FF2B5EF4-FFF2-40B4-BE49-F238E27FC236}">
              <a16:creationId xmlns:a16="http://schemas.microsoft.com/office/drawing/2014/main" id="{56045529-5A29-4530-9D8C-27EDCBC668B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5" name="直線コネクタ 574">
          <a:extLst>
            <a:ext uri="{FF2B5EF4-FFF2-40B4-BE49-F238E27FC236}">
              <a16:creationId xmlns:a16="http://schemas.microsoft.com/office/drawing/2014/main" id="{D79816C5-7C82-4B22-8778-96BFE3A10B6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6" name="テキスト ボックス 575">
          <a:extLst>
            <a:ext uri="{FF2B5EF4-FFF2-40B4-BE49-F238E27FC236}">
              <a16:creationId xmlns:a16="http://schemas.microsoft.com/office/drawing/2014/main" id="{15E3E32A-1D9C-49F8-9B47-7A36BC07069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7" name="直線コネクタ 576">
          <a:extLst>
            <a:ext uri="{FF2B5EF4-FFF2-40B4-BE49-F238E27FC236}">
              <a16:creationId xmlns:a16="http://schemas.microsoft.com/office/drawing/2014/main" id="{973E94E9-415B-4A3D-A963-097836ACDF2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78" name="テキスト ボックス 577">
          <a:extLst>
            <a:ext uri="{FF2B5EF4-FFF2-40B4-BE49-F238E27FC236}">
              <a16:creationId xmlns:a16="http://schemas.microsoft.com/office/drawing/2014/main" id="{9B7E156E-407D-4EFA-A45C-083D760F093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9" name="直線コネクタ 578">
          <a:extLst>
            <a:ext uri="{FF2B5EF4-FFF2-40B4-BE49-F238E27FC236}">
              <a16:creationId xmlns:a16="http://schemas.microsoft.com/office/drawing/2014/main" id="{C75A6814-ABB6-4943-9944-93E2F28B3A4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0" name="【公民館】&#10;有形固定資産減価償却率グラフ枠">
          <a:extLst>
            <a:ext uri="{FF2B5EF4-FFF2-40B4-BE49-F238E27FC236}">
              <a16:creationId xmlns:a16="http://schemas.microsoft.com/office/drawing/2014/main" id="{E88864F8-F52E-45F2-9053-E30E2605F7E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38644</xdr:rowOff>
    </xdr:from>
    <xdr:to>
      <xdr:col>85</xdr:col>
      <xdr:colOff>126364</xdr:colOff>
      <xdr:row>109</xdr:row>
      <xdr:rowOff>35379</xdr:rowOff>
    </xdr:to>
    <xdr:cxnSp macro="">
      <xdr:nvCxnSpPr>
        <xdr:cNvPr id="581" name="直線コネクタ 580">
          <a:extLst>
            <a:ext uri="{FF2B5EF4-FFF2-40B4-BE49-F238E27FC236}">
              <a16:creationId xmlns:a16="http://schemas.microsoft.com/office/drawing/2014/main" id="{B43126FB-8BC9-42CE-A0BB-0836D557A7D0}"/>
            </a:ext>
          </a:extLst>
        </xdr:cNvPr>
        <xdr:cNvCxnSpPr/>
      </xdr:nvCxnSpPr>
      <xdr:spPr>
        <a:xfrm flipV="1">
          <a:off x="16318864" y="17183644"/>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82" name="【公民館】&#10;有形固定資産減価償却率最小値テキスト">
          <a:extLst>
            <a:ext uri="{FF2B5EF4-FFF2-40B4-BE49-F238E27FC236}">
              <a16:creationId xmlns:a16="http://schemas.microsoft.com/office/drawing/2014/main" id="{5DEB96E0-4D50-41D0-87E0-98280D3681C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83" name="直線コネクタ 582">
          <a:extLst>
            <a:ext uri="{FF2B5EF4-FFF2-40B4-BE49-F238E27FC236}">
              <a16:creationId xmlns:a16="http://schemas.microsoft.com/office/drawing/2014/main" id="{76E37915-BB12-491B-B3B9-1214BAD4AE4A}"/>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156771</xdr:rowOff>
    </xdr:from>
    <xdr:ext cx="340478" cy="259045"/>
    <xdr:sp macro="" textlink="">
      <xdr:nvSpPr>
        <xdr:cNvPr id="584" name="【公民館】&#10;有形固定資産減価償却率最大値テキスト">
          <a:extLst>
            <a:ext uri="{FF2B5EF4-FFF2-40B4-BE49-F238E27FC236}">
              <a16:creationId xmlns:a16="http://schemas.microsoft.com/office/drawing/2014/main" id="{0D848866-9A3F-471C-AE22-DFDAE529D441}"/>
            </a:ext>
          </a:extLst>
        </xdr:cNvPr>
        <xdr:cNvSpPr txBox="1"/>
      </xdr:nvSpPr>
      <xdr:spPr>
        <a:xfrm>
          <a:off x="16357600" y="1695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38644</xdr:rowOff>
    </xdr:from>
    <xdr:to>
      <xdr:col>86</xdr:col>
      <xdr:colOff>25400</xdr:colOff>
      <xdr:row>100</xdr:row>
      <xdr:rowOff>38644</xdr:rowOff>
    </xdr:to>
    <xdr:cxnSp macro="">
      <xdr:nvCxnSpPr>
        <xdr:cNvPr id="585" name="直線コネクタ 584">
          <a:extLst>
            <a:ext uri="{FF2B5EF4-FFF2-40B4-BE49-F238E27FC236}">
              <a16:creationId xmlns:a16="http://schemas.microsoft.com/office/drawing/2014/main" id="{95DB6CA2-3B68-48AB-B0EF-E551D89E2413}"/>
            </a:ext>
          </a:extLst>
        </xdr:cNvPr>
        <xdr:cNvCxnSpPr/>
      </xdr:nvCxnSpPr>
      <xdr:spPr>
        <a:xfrm>
          <a:off x="16230600" y="171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155683</xdr:rowOff>
    </xdr:from>
    <xdr:ext cx="405111" cy="259045"/>
    <xdr:sp macro="" textlink="">
      <xdr:nvSpPr>
        <xdr:cNvPr id="586" name="【公民館】&#10;有形固定資産減価償却率平均値テキスト">
          <a:extLst>
            <a:ext uri="{FF2B5EF4-FFF2-40B4-BE49-F238E27FC236}">
              <a16:creationId xmlns:a16="http://schemas.microsoft.com/office/drawing/2014/main" id="{1121FB31-8AD4-42A5-95AD-6D1076197A24}"/>
            </a:ext>
          </a:extLst>
        </xdr:cNvPr>
        <xdr:cNvSpPr txBox="1"/>
      </xdr:nvSpPr>
      <xdr:spPr>
        <a:xfrm>
          <a:off x="16357600" y="1815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5806</xdr:rowOff>
    </xdr:from>
    <xdr:to>
      <xdr:col>85</xdr:col>
      <xdr:colOff>177800</xdr:colOff>
      <xdr:row>106</xdr:row>
      <xdr:rowOff>107406</xdr:rowOff>
    </xdr:to>
    <xdr:sp macro="" textlink="">
      <xdr:nvSpPr>
        <xdr:cNvPr id="587" name="フローチャート: 判断 586">
          <a:extLst>
            <a:ext uri="{FF2B5EF4-FFF2-40B4-BE49-F238E27FC236}">
              <a16:creationId xmlns:a16="http://schemas.microsoft.com/office/drawing/2014/main" id="{846D7F5A-F6E1-40A9-80AD-0C1C20A04FA6}"/>
            </a:ext>
          </a:extLst>
        </xdr:cNvPr>
        <xdr:cNvSpPr/>
      </xdr:nvSpPr>
      <xdr:spPr>
        <a:xfrm>
          <a:off x="16268700" y="181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588" name="フローチャート: 判断 587">
          <a:extLst>
            <a:ext uri="{FF2B5EF4-FFF2-40B4-BE49-F238E27FC236}">
              <a16:creationId xmlns:a16="http://schemas.microsoft.com/office/drawing/2014/main" id="{ADEE7528-A816-4951-AEED-142DA4F635E8}"/>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589" name="フローチャート: 判断 588">
          <a:extLst>
            <a:ext uri="{FF2B5EF4-FFF2-40B4-BE49-F238E27FC236}">
              <a16:creationId xmlns:a16="http://schemas.microsoft.com/office/drawing/2014/main" id="{C7032C98-F5DF-4430-BE55-AD8243E15E44}"/>
            </a:ext>
          </a:extLst>
        </xdr:cNvPr>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590" name="フローチャート: 判断 589">
          <a:extLst>
            <a:ext uri="{FF2B5EF4-FFF2-40B4-BE49-F238E27FC236}">
              <a16:creationId xmlns:a16="http://schemas.microsoft.com/office/drawing/2014/main" id="{7D5954A6-23EB-45E3-9D66-81F28858096D}"/>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591" name="フローチャート: 判断 590">
          <a:extLst>
            <a:ext uri="{FF2B5EF4-FFF2-40B4-BE49-F238E27FC236}">
              <a16:creationId xmlns:a16="http://schemas.microsoft.com/office/drawing/2014/main" id="{8146A23F-DF4D-4B95-B7E3-C0C56146AB0D}"/>
            </a:ext>
          </a:extLst>
        </xdr:cNvPr>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2CFB31CE-9B05-4A06-BA06-6DDE141F215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84EC91DE-889A-42C7-8CEA-F49D9B66D20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id="{F807AD4F-9C29-46A9-A815-52AC0C3C79F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5" name="テキスト ボックス 594">
          <a:extLst>
            <a:ext uri="{FF2B5EF4-FFF2-40B4-BE49-F238E27FC236}">
              <a16:creationId xmlns:a16="http://schemas.microsoft.com/office/drawing/2014/main" id="{885482DA-3596-4833-97FA-379C442405A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6" name="テキスト ボックス 595">
          <a:extLst>
            <a:ext uri="{FF2B5EF4-FFF2-40B4-BE49-F238E27FC236}">
              <a16:creationId xmlns:a16="http://schemas.microsoft.com/office/drawing/2014/main" id="{45AC9AF7-46E0-4814-88F7-3A885C3D20A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159294</xdr:rowOff>
    </xdr:from>
    <xdr:to>
      <xdr:col>85</xdr:col>
      <xdr:colOff>177800</xdr:colOff>
      <xdr:row>100</xdr:row>
      <xdr:rowOff>89444</xdr:rowOff>
    </xdr:to>
    <xdr:sp macro="" textlink="">
      <xdr:nvSpPr>
        <xdr:cNvPr id="597" name="楕円 596">
          <a:extLst>
            <a:ext uri="{FF2B5EF4-FFF2-40B4-BE49-F238E27FC236}">
              <a16:creationId xmlns:a16="http://schemas.microsoft.com/office/drawing/2014/main" id="{5BE71BD1-31F4-42EA-B4FF-8894DFEF8E9E}"/>
            </a:ext>
          </a:extLst>
        </xdr:cNvPr>
        <xdr:cNvSpPr/>
      </xdr:nvSpPr>
      <xdr:spPr>
        <a:xfrm>
          <a:off x="16268700" y="1713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112321</xdr:rowOff>
    </xdr:from>
    <xdr:ext cx="340478" cy="259045"/>
    <xdr:sp macro="" textlink="">
      <xdr:nvSpPr>
        <xdr:cNvPr id="598" name="【公民館】&#10;有形固定資産減価償却率該当値テキスト">
          <a:extLst>
            <a:ext uri="{FF2B5EF4-FFF2-40B4-BE49-F238E27FC236}">
              <a16:creationId xmlns:a16="http://schemas.microsoft.com/office/drawing/2014/main" id="{9820B95A-71C5-4996-9568-DAF1E612550A}"/>
            </a:ext>
          </a:extLst>
        </xdr:cNvPr>
        <xdr:cNvSpPr txBox="1"/>
      </xdr:nvSpPr>
      <xdr:spPr>
        <a:xfrm>
          <a:off x="16357600" y="17085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89081</xdr:rowOff>
    </xdr:from>
    <xdr:to>
      <xdr:col>81</xdr:col>
      <xdr:colOff>101600</xdr:colOff>
      <xdr:row>109</xdr:row>
      <xdr:rowOff>19231</xdr:rowOff>
    </xdr:to>
    <xdr:sp macro="" textlink="">
      <xdr:nvSpPr>
        <xdr:cNvPr id="599" name="楕円 598">
          <a:extLst>
            <a:ext uri="{FF2B5EF4-FFF2-40B4-BE49-F238E27FC236}">
              <a16:creationId xmlns:a16="http://schemas.microsoft.com/office/drawing/2014/main" id="{5AA75B01-73E3-4F34-B5DD-EAAE58ECCC7F}"/>
            </a:ext>
          </a:extLst>
        </xdr:cNvPr>
        <xdr:cNvSpPr/>
      </xdr:nvSpPr>
      <xdr:spPr>
        <a:xfrm>
          <a:off x="15430500" y="1860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38644</xdr:rowOff>
    </xdr:from>
    <xdr:to>
      <xdr:col>85</xdr:col>
      <xdr:colOff>127000</xdr:colOff>
      <xdr:row>108</xdr:row>
      <xdr:rowOff>139881</xdr:rowOff>
    </xdr:to>
    <xdr:cxnSp macro="">
      <xdr:nvCxnSpPr>
        <xdr:cNvPr id="600" name="直線コネクタ 599">
          <a:extLst>
            <a:ext uri="{FF2B5EF4-FFF2-40B4-BE49-F238E27FC236}">
              <a16:creationId xmlns:a16="http://schemas.microsoft.com/office/drawing/2014/main" id="{3D344375-AB19-4113-9B6A-16094414FCB3}"/>
            </a:ext>
          </a:extLst>
        </xdr:cNvPr>
        <xdr:cNvCxnSpPr/>
      </xdr:nvCxnSpPr>
      <xdr:spPr>
        <a:xfrm flipV="1">
          <a:off x="15481300" y="17183644"/>
          <a:ext cx="838200" cy="147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601" name="n_1aveValue【公民館】&#10;有形固定資産減価償却率">
          <a:extLst>
            <a:ext uri="{FF2B5EF4-FFF2-40B4-BE49-F238E27FC236}">
              <a16:creationId xmlns:a16="http://schemas.microsoft.com/office/drawing/2014/main" id="{E2E7255C-7C32-440E-893C-576C32BDCF06}"/>
            </a:ext>
          </a:extLst>
        </xdr:cNvPr>
        <xdr:cNvSpPr txBox="1"/>
      </xdr:nvSpPr>
      <xdr:spPr>
        <a:xfrm>
          <a:off x="152660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68415</xdr:rowOff>
    </xdr:from>
    <xdr:ext cx="405111" cy="259045"/>
    <xdr:sp macro="" textlink="">
      <xdr:nvSpPr>
        <xdr:cNvPr id="602" name="n_2aveValue【公民館】&#10;有形固定資産減価償却率">
          <a:extLst>
            <a:ext uri="{FF2B5EF4-FFF2-40B4-BE49-F238E27FC236}">
              <a16:creationId xmlns:a16="http://schemas.microsoft.com/office/drawing/2014/main" id="{C64A2844-4A74-41CE-8BD1-F9834BAFF5D1}"/>
            </a:ext>
          </a:extLst>
        </xdr:cNvPr>
        <xdr:cNvSpPr txBox="1"/>
      </xdr:nvSpPr>
      <xdr:spPr>
        <a:xfrm>
          <a:off x="14389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603" name="n_3aveValue【公民館】&#10;有形固定資産減価償却率">
          <a:extLst>
            <a:ext uri="{FF2B5EF4-FFF2-40B4-BE49-F238E27FC236}">
              <a16:creationId xmlns:a16="http://schemas.microsoft.com/office/drawing/2014/main" id="{37084E0E-7F46-4F09-A482-1D68D014485A}"/>
            </a:ext>
          </a:extLst>
        </xdr:cNvPr>
        <xdr:cNvSpPr txBox="1"/>
      </xdr:nvSpPr>
      <xdr:spPr>
        <a:xfrm>
          <a:off x="13500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604" name="n_4aveValue【公民館】&#10;有形固定資産減価償却率">
          <a:extLst>
            <a:ext uri="{FF2B5EF4-FFF2-40B4-BE49-F238E27FC236}">
              <a16:creationId xmlns:a16="http://schemas.microsoft.com/office/drawing/2014/main" id="{09881582-C61A-455D-B50E-970C9EF38B1E}"/>
            </a:ext>
          </a:extLst>
        </xdr:cNvPr>
        <xdr:cNvSpPr txBox="1"/>
      </xdr:nvSpPr>
      <xdr:spPr>
        <a:xfrm>
          <a:off x="12611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10358</xdr:rowOff>
    </xdr:from>
    <xdr:ext cx="405111" cy="259045"/>
    <xdr:sp macro="" textlink="">
      <xdr:nvSpPr>
        <xdr:cNvPr id="605" name="n_1mainValue【公民館】&#10;有形固定資産減価償却率">
          <a:extLst>
            <a:ext uri="{FF2B5EF4-FFF2-40B4-BE49-F238E27FC236}">
              <a16:creationId xmlns:a16="http://schemas.microsoft.com/office/drawing/2014/main" id="{209DA7B7-CFA2-43BA-9E84-5A581AB8B59C}"/>
            </a:ext>
          </a:extLst>
        </xdr:cNvPr>
        <xdr:cNvSpPr txBox="1"/>
      </xdr:nvSpPr>
      <xdr:spPr>
        <a:xfrm>
          <a:off x="15266044" y="1869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6" name="正方形/長方形 605">
          <a:extLst>
            <a:ext uri="{FF2B5EF4-FFF2-40B4-BE49-F238E27FC236}">
              <a16:creationId xmlns:a16="http://schemas.microsoft.com/office/drawing/2014/main" id="{63351441-6792-468F-989D-4B85AFF4017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7" name="正方形/長方形 606">
          <a:extLst>
            <a:ext uri="{FF2B5EF4-FFF2-40B4-BE49-F238E27FC236}">
              <a16:creationId xmlns:a16="http://schemas.microsoft.com/office/drawing/2014/main" id="{6E8E1670-B260-4891-AB7A-F495E805DAE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8" name="正方形/長方形 607">
          <a:extLst>
            <a:ext uri="{FF2B5EF4-FFF2-40B4-BE49-F238E27FC236}">
              <a16:creationId xmlns:a16="http://schemas.microsoft.com/office/drawing/2014/main" id="{98EAD63F-E8D7-4C37-B9D6-8CD99EDACD7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9" name="正方形/長方形 608">
          <a:extLst>
            <a:ext uri="{FF2B5EF4-FFF2-40B4-BE49-F238E27FC236}">
              <a16:creationId xmlns:a16="http://schemas.microsoft.com/office/drawing/2014/main" id="{EDD0A225-9BBD-41BD-8C86-15CFD76484B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0" name="正方形/長方形 609">
          <a:extLst>
            <a:ext uri="{FF2B5EF4-FFF2-40B4-BE49-F238E27FC236}">
              <a16:creationId xmlns:a16="http://schemas.microsoft.com/office/drawing/2014/main" id="{A7356D51-3FFB-4DE7-A458-16B4E507401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1" name="正方形/長方形 610">
          <a:extLst>
            <a:ext uri="{FF2B5EF4-FFF2-40B4-BE49-F238E27FC236}">
              <a16:creationId xmlns:a16="http://schemas.microsoft.com/office/drawing/2014/main" id="{723746DB-899A-4377-A82F-46CED1162DB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2" name="正方形/長方形 611">
          <a:extLst>
            <a:ext uri="{FF2B5EF4-FFF2-40B4-BE49-F238E27FC236}">
              <a16:creationId xmlns:a16="http://schemas.microsoft.com/office/drawing/2014/main" id="{A27C5329-6ECA-4FF4-9585-A07CDB6978A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3" name="正方形/長方形 612">
          <a:extLst>
            <a:ext uri="{FF2B5EF4-FFF2-40B4-BE49-F238E27FC236}">
              <a16:creationId xmlns:a16="http://schemas.microsoft.com/office/drawing/2014/main" id="{F2EA83C8-DFB9-40A7-B878-1D694E623FC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4" name="テキスト ボックス 613">
          <a:extLst>
            <a:ext uri="{FF2B5EF4-FFF2-40B4-BE49-F238E27FC236}">
              <a16:creationId xmlns:a16="http://schemas.microsoft.com/office/drawing/2014/main" id="{AF3877D5-E07C-4249-BDD4-8FF7BFCA979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5" name="直線コネクタ 614">
          <a:extLst>
            <a:ext uri="{FF2B5EF4-FFF2-40B4-BE49-F238E27FC236}">
              <a16:creationId xmlns:a16="http://schemas.microsoft.com/office/drawing/2014/main" id="{CF885F43-D320-468C-A4DD-649448B61D4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6" name="直線コネクタ 615">
          <a:extLst>
            <a:ext uri="{FF2B5EF4-FFF2-40B4-BE49-F238E27FC236}">
              <a16:creationId xmlns:a16="http://schemas.microsoft.com/office/drawing/2014/main" id="{79F53870-B17D-43EA-B101-18A026AE50B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7" name="テキスト ボックス 616">
          <a:extLst>
            <a:ext uri="{FF2B5EF4-FFF2-40B4-BE49-F238E27FC236}">
              <a16:creationId xmlns:a16="http://schemas.microsoft.com/office/drawing/2014/main" id="{62E95EBA-3A5B-4DC1-8AFC-00C2911F563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8" name="直線コネクタ 617">
          <a:extLst>
            <a:ext uri="{FF2B5EF4-FFF2-40B4-BE49-F238E27FC236}">
              <a16:creationId xmlns:a16="http://schemas.microsoft.com/office/drawing/2014/main" id="{25B5CE0B-09F3-479C-A195-55D42E669A3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9" name="テキスト ボックス 618">
          <a:extLst>
            <a:ext uri="{FF2B5EF4-FFF2-40B4-BE49-F238E27FC236}">
              <a16:creationId xmlns:a16="http://schemas.microsoft.com/office/drawing/2014/main" id="{0FE3586C-2A2A-4273-BCF7-623D26A487F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0" name="直線コネクタ 619">
          <a:extLst>
            <a:ext uri="{FF2B5EF4-FFF2-40B4-BE49-F238E27FC236}">
              <a16:creationId xmlns:a16="http://schemas.microsoft.com/office/drawing/2014/main" id="{760B7CB2-7E90-45D7-8537-586FA90ADF7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1" name="テキスト ボックス 620">
          <a:extLst>
            <a:ext uri="{FF2B5EF4-FFF2-40B4-BE49-F238E27FC236}">
              <a16:creationId xmlns:a16="http://schemas.microsoft.com/office/drawing/2014/main" id="{BBE7F754-A165-44E9-8CC0-8FA9E6750A0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2" name="直線コネクタ 621">
          <a:extLst>
            <a:ext uri="{FF2B5EF4-FFF2-40B4-BE49-F238E27FC236}">
              <a16:creationId xmlns:a16="http://schemas.microsoft.com/office/drawing/2014/main" id="{7FCE76B4-759A-4897-B264-7B64CFE21FE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3" name="テキスト ボックス 622">
          <a:extLst>
            <a:ext uri="{FF2B5EF4-FFF2-40B4-BE49-F238E27FC236}">
              <a16:creationId xmlns:a16="http://schemas.microsoft.com/office/drawing/2014/main" id="{1D8F7123-65A1-496D-9AF4-4CF417EB20E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4" name="直線コネクタ 623">
          <a:extLst>
            <a:ext uri="{FF2B5EF4-FFF2-40B4-BE49-F238E27FC236}">
              <a16:creationId xmlns:a16="http://schemas.microsoft.com/office/drawing/2014/main" id="{5735C949-7B5B-4225-9D45-C1D97886519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5" name="テキスト ボックス 624">
          <a:extLst>
            <a:ext uri="{FF2B5EF4-FFF2-40B4-BE49-F238E27FC236}">
              <a16:creationId xmlns:a16="http://schemas.microsoft.com/office/drawing/2014/main" id="{F06CCEE1-6F9B-4CD4-A933-593853C66B0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6" name="直線コネクタ 625">
          <a:extLst>
            <a:ext uri="{FF2B5EF4-FFF2-40B4-BE49-F238E27FC236}">
              <a16:creationId xmlns:a16="http://schemas.microsoft.com/office/drawing/2014/main" id="{1F65DD91-1CC3-4E5D-A711-299DE037631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27" name="テキスト ボックス 626">
          <a:extLst>
            <a:ext uri="{FF2B5EF4-FFF2-40B4-BE49-F238E27FC236}">
              <a16:creationId xmlns:a16="http://schemas.microsoft.com/office/drawing/2014/main" id="{6B5221A3-7840-4B29-9057-AB6C01BB6C51}"/>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8" name="【公民館】&#10;一人当たり面積グラフ枠">
          <a:extLst>
            <a:ext uri="{FF2B5EF4-FFF2-40B4-BE49-F238E27FC236}">
              <a16:creationId xmlns:a16="http://schemas.microsoft.com/office/drawing/2014/main" id="{F158FA7A-CD9E-445F-9BD3-6D061272DEF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2667</xdr:rowOff>
    </xdr:from>
    <xdr:to>
      <xdr:col>116</xdr:col>
      <xdr:colOff>62864</xdr:colOff>
      <xdr:row>108</xdr:row>
      <xdr:rowOff>129539</xdr:rowOff>
    </xdr:to>
    <xdr:cxnSp macro="">
      <xdr:nvCxnSpPr>
        <xdr:cNvPr id="629" name="直線コネクタ 628">
          <a:extLst>
            <a:ext uri="{FF2B5EF4-FFF2-40B4-BE49-F238E27FC236}">
              <a16:creationId xmlns:a16="http://schemas.microsoft.com/office/drawing/2014/main" id="{68D33B67-893E-4584-B3BE-5E4896ECF4FF}"/>
            </a:ext>
          </a:extLst>
        </xdr:cNvPr>
        <xdr:cNvCxnSpPr/>
      </xdr:nvCxnSpPr>
      <xdr:spPr>
        <a:xfrm flipV="1">
          <a:off x="22160864" y="17319117"/>
          <a:ext cx="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630" name="【公民館】&#10;一人当たり面積最小値テキスト">
          <a:extLst>
            <a:ext uri="{FF2B5EF4-FFF2-40B4-BE49-F238E27FC236}">
              <a16:creationId xmlns:a16="http://schemas.microsoft.com/office/drawing/2014/main" id="{1BBAF077-763D-4DC2-92A1-043EDBC461FB}"/>
            </a:ext>
          </a:extLst>
        </xdr:cNvPr>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631" name="直線コネクタ 630">
          <a:extLst>
            <a:ext uri="{FF2B5EF4-FFF2-40B4-BE49-F238E27FC236}">
              <a16:creationId xmlns:a16="http://schemas.microsoft.com/office/drawing/2014/main" id="{3B3D0E75-4DA3-4430-80F5-CD1E15AC6661}"/>
            </a:ext>
          </a:extLst>
        </xdr:cNvPr>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120794</xdr:rowOff>
    </xdr:from>
    <xdr:ext cx="469744" cy="259045"/>
    <xdr:sp macro="" textlink="">
      <xdr:nvSpPr>
        <xdr:cNvPr id="632" name="【公民館】&#10;一人当たり面積最大値テキスト">
          <a:extLst>
            <a:ext uri="{FF2B5EF4-FFF2-40B4-BE49-F238E27FC236}">
              <a16:creationId xmlns:a16="http://schemas.microsoft.com/office/drawing/2014/main" id="{07206A74-B0C5-41BA-81A2-9700AA8E87B6}"/>
            </a:ext>
          </a:extLst>
        </xdr:cNvPr>
        <xdr:cNvSpPr txBox="1"/>
      </xdr:nvSpPr>
      <xdr:spPr>
        <a:xfrm>
          <a:off x="22199600" y="1709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2667</xdr:rowOff>
    </xdr:from>
    <xdr:to>
      <xdr:col>116</xdr:col>
      <xdr:colOff>152400</xdr:colOff>
      <xdr:row>101</xdr:row>
      <xdr:rowOff>2667</xdr:rowOff>
    </xdr:to>
    <xdr:cxnSp macro="">
      <xdr:nvCxnSpPr>
        <xdr:cNvPr id="633" name="直線コネクタ 632">
          <a:extLst>
            <a:ext uri="{FF2B5EF4-FFF2-40B4-BE49-F238E27FC236}">
              <a16:creationId xmlns:a16="http://schemas.microsoft.com/office/drawing/2014/main" id="{5E67991B-D3C7-4E2D-8975-F4A39AECBB4F}"/>
            </a:ext>
          </a:extLst>
        </xdr:cNvPr>
        <xdr:cNvCxnSpPr/>
      </xdr:nvCxnSpPr>
      <xdr:spPr>
        <a:xfrm>
          <a:off x="22072600" y="1731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128667</xdr:rowOff>
    </xdr:from>
    <xdr:ext cx="469744" cy="259045"/>
    <xdr:sp macro="" textlink="">
      <xdr:nvSpPr>
        <xdr:cNvPr id="634" name="【公民館】&#10;一人当たり面積平均値テキスト">
          <a:extLst>
            <a:ext uri="{FF2B5EF4-FFF2-40B4-BE49-F238E27FC236}">
              <a16:creationId xmlns:a16="http://schemas.microsoft.com/office/drawing/2014/main" id="{17CE3D6D-BE8D-45E1-B469-2A1F35BD371A}"/>
            </a:ext>
          </a:extLst>
        </xdr:cNvPr>
        <xdr:cNvSpPr txBox="1"/>
      </xdr:nvSpPr>
      <xdr:spPr>
        <a:xfrm>
          <a:off x="22199600" y="18302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105790</xdr:rowOff>
    </xdr:from>
    <xdr:to>
      <xdr:col>116</xdr:col>
      <xdr:colOff>114300</xdr:colOff>
      <xdr:row>108</xdr:row>
      <xdr:rowOff>35940</xdr:rowOff>
    </xdr:to>
    <xdr:sp macro="" textlink="">
      <xdr:nvSpPr>
        <xdr:cNvPr id="635" name="フローチャート: 判断 634">
          <a:extLst>
            <a:ext uri="{FF2B5EF4-FFF2-40B4-BE49-F238E27FC236}">
              <a16:creationId xmlns:a16="http://schemas.microsoft.com/office/drawing/2014/main" id="{236E00F1-07B1-48CE-9C9F-13B33E4F13A9}"/>
            </a:ext>
          </a:extLst>
        </xdr:cNvPr>
        <xdr:cNvSpPr/>
      </xdr:nvSpPr>
      <xdr:spPr>
        <a:xfrm>
          <a:off x="22110700" y="184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87503</xdr:rowOff>
    </xdr:from>
    <xdr:to>
      <xdr:col>112</xdr:col>
      <xdr:colOff>38100</xdr:colOff>
      <xdr:row>108</xdr:row>
      <xdr:rowOff>17653</xdr:rowOff>
    </xdr:to>
    <xdr:sp macro="" textlink="">
      <xdr:nvSpPr>
        <xdr:cNvPr id="636" name="フローチャート: 判断 635">
          <a:extLst>
            <a:ext uri="{FF2B5EF4-FFF2-40B4-BE49-F238E27FC236}">
              <a16:creationId xmlns:a16="http://schemas.microsoft.com/office/drawing/2014/main" id="{CD417AD4-A2D6-4035-A9BF-47FCD4B2E362}"/>
            </a:ext>
          </a:extLst>
        </xdr:cNvPr>
        <xdr:cNvSpPr/>
      </xdr:nvSpPr>
      <xdr:spPr>
        <a:xfrm>
          <a:off x="21272500" y="1843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86740</xdr:rowOff>
    </xdr:from>
    <xdr:to>
      <xdr:col>107</xdr:col>
      <xdr:colOff>101600</xdr:colOff>
      <xdr:row>108</xdr:row>
      <xdr:rowOff>16890</xdr:rowOff>
    </xdr:to>
    <xdr:sp macro="" textlink="">
      <xdr:nvSpPr>
        <xdr:cNvPr id="637" name="フローチャート: 判断 636">
          <a:extLst>
            <a:ext uri="{FF2B5EF4-FFF2-40B4-BE49-F238E27FC236}">
              <a16:creationId xmlns:a16="http://schemas.microsoft.com/office/drawing/2014/main" id="{F7EE012C-AC94-482A-9519-8771315C2284}"/>
            </a:ext>
          </a:extLst>
        </xdr:cNvPr>
        <xdr:cNvSpPr/>
      </xdr:nvSpPr>
      <xdr:spPr>
        <a:xfrm>
          <a:off x="20383500" y="184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73977</xdr:rowOff>
    </xdr:from>
    <xdr:to>
      <xdr:col>102</xdr:col>
      <xdr:colOff>165100</xdr:colOff>
      <xdr:row>108</xdr:row>
      <xdr:rowOff>4127</xdr:rowOff>
    </xdr:to>
    <xdr:sp macro="" textlink="">
      <xdr:nvSpPr>
        <xdr:cNvPr id="638" name="フローチャート: 判断 637">
          <a:extLst>
            <a:ext uri="{FF2B5EF4-FFF2-40B4-BE49-F238E27FC236}">
              <a16:creationId xmlns:a16="http://schemas.microsoft.com/office/drawing/2014/main" id="{2439B95F-03FD-4E49-8683-CDE6D1DE8779}"/>
            </a:ext>
          </a:extLst>
        </xdr:cNvPr>
        <xdr:cNvSpPr/>
      </xdr:nvSpPr>
      <xdr:spPr>
        <a:xfrm>
          <a:off x="19494500" y="1841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84074</xdr:rowOff>
    </xdr:from>
    <xdr:to>
      <xdr:col>98</xdr:col>
      <xdr:colOff>38100</xdr:colOff>
      <xdr:row>108</xdr:row>
      <xdr:rowOff>14224</xdr:rowOff>
    </xdr:to>
    <xdr:sp macro="" textlink="">
      <xdr:nvSpPr>
        <xdr:cNvPr id="639" name="フローチャート: 判断 638">
          <a:extLst>
            <a:ext uri="{FF2B5EF4-FFF2-40B4-BE49-F238E27FC236}">
              <a16:creationId xmlns:a16="http://schemas.microsoft.com/office/drawing/2014/main" id="{6B4E6DEC-45F1-4070-A033-CDE250867A03}"/>
            </a:ext>
          </a:extLst>
        </xdr:cNvPr>
        <xdr:cNvSpPr/>
      </xdr:nvSpPr>
      <xdr:spPr>
        <a:xfrm>
          <a:off x="186055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D4164833-E546-4BEE-A0B8-043E45B5B7F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79CA4209-6C42-4A1A-90A8-B5F5153D88E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E0412B75-2903-4B32-8AEB-9BDBAF6A5DF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11DE5E7B-E73D-4B8C-8393-997F0FC9B70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23DE2210-5C45-4345-995A-47F8A5A1C37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78739</xdr:rowOff>
    </xdr:from>
    <xdr:to>
      <xdr:col>116</xdr:col>
      <xdr:colOff>114300</xdr:colOff>
      <xdr:row>109</xdr:row>
      <xdr:rowOff>8889</xdr:rowOff>
    </xdr:to>
    <xdr:sp macro="" textlink="">
      <xdr:nvSpPr>
        <xdr:cNvPr id="645" name="楕円 644">
          <a:extLst>
            <a:ext uri="{FF2B5EF4-FFF2-40B4-BE49-F238E27FC236}">
              <a16:creationId xmlns:a16="http://schemas.microsoft.com/office/drawing/2014/main" id="{C729F7F5-BCFC-42BA-962B-AA73B017F638}"/>
            </a:ext>
          </a:extLst>
        </xdr:cNvPr>
        <xdr:cNvSpPr/>
      </xdr:nvSpPr>
      <xdr:spPr>
        <a:xfrm>
          <a:off x="22110700" y="185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165116</xdr:rowOff>
    </xdr:from>
    <xdr:ext cx="469744" cy="259045"/>
    <xdr:sp macro="" textlink="">
      <xdr:nvSpPr>
        <xdr:cNvPr id="646" name="【公民館】&#10;一人当たり面積該当値テキスト">
          <a:extLst>
            <a:ext uri="{FF2B5EF4-FFF2-40B4-BE49-F238E27FC236}">
              <a16:creationId xmlns:a16="http://schemas.microsoft.com/office/drawing/2014/main" id="{F2C4535F-0430-4AED-A0B3-07A07EF2B2CB}"/>
            </a:ext>
          </a:extLst>
        </xdr:cNvPr>
        <xdr:cNvSpPr txBox="1"/>
      </xdr:nvSpPr>
      <xdr:spPr>
        <a:xfrm>
          <a:off x="22199600" y="1851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86740</xdr:rowOff>
    </xdr:from>
    <xdr:to>
      <xdr:col>112</xdr:col>
      <xdr:colOff>38100</xdr:colOff>
      <xdr:row>109</xdr:row>
      <xdr:rowOff>16890</xdr:rowOff>
    </xdr:to>
    <xdr:sp macro="" textlink="">
      <xdr:nvSpPr>
        <xdr:cNvPr id="647" name="楕円 646">
          <a:extLst>
            <a:ext uri="{FF2B5EF4-FFF2-40B4-BE49-F238E27FC236}">
              <a16:creationId xmlns:a16="http://schemas.microsoft.com/office/drawing/2014/main" id="{DDDC9FDF-E6CE-4A66-A2F3-E4312023F6DA}"/>
            </a:ext>
          </a:extLst>
        </xdr:cNvPr>
        <xdr:cNvSpPr/>
      </xdr:nvSpPr>
      <xdr:spPr>
        <a:xfrm>
          <a:off x="21272500" y="186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129539</xdr:rowOff>
    </xdr:from>
    <xdr:to>
      <xdr:col>116</xdr:col>
      <xdr:colOff>63500</xdr:colOff>
      <xdr:row>108</xdr:row>
      <xdr:rowOff>137540</xdr:rowOff>
    </xdr:to>
    <xdr:cxnSp macro="">
      <xdr:nvCxnSpPr>
        <xdr:cNvPr id="648" name="直線コネクタ 647">
          <a:extLst>
            <a:ext uri="{FF2B5EF4-FFF2-40B4-BE49-F238E27FC236}">
              <a16:creationId xmlns:a16="http://schemas.microsoft.com/office/drawing/2014/main" id="{01EF3F1E-83BE-4711-A0E0-474B71464007}"/>
            </a:ext>
          </a:extLst>
        </xdr:cNvPr>
        <xdr:cNvCxnSpPr/>
      </xdr:nvCxnSpPr>
      <xdr:spPr>
        <a:xfrm flipV="1">
          <a:off x="21323300" y="18646139"/>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34180</xdr:rowOff>
    </xdr:from>
    <xdr:ext cx="469744" cy="259045"/>
    <xdr:sp macro="" textlink="">
      <xdr:nvSpPr>
        <xdr:cNvPr id="649" name="n_1aveValue【公民館】&#10;一人当たり面積">
          <a:extLst>
            <a:ext uri="{FF2B5EF4-FFF2-40B4-BE49-F238E27FC236}">
              <a16:creationId xmlns:a16="http://schemas.microsoft.com/office/drawing/2014/main" id="{ABBBB49D-BC5E-4428-828B-AFAB256238B4}"/>
            </a:ext>
          </a:extLst>
        </xdr:cNvPr>
        <xdr:cNvSpPr txBox="1"/>
      </xdr:nvSpPr>
      <xdr:spPr>
        <a:xfrm>
          <a:off x="21075727" y="1820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33417</xdr:rowOff>
    </xdr:from>
    <xdr:ext cx="469744" cy="259045"/>
    <xdr:sp macro="" textlink="">
      <xdr:nvSpPr>
        <xdr:cNvPr id="650" name="n_2aveValue【公民館】&#10;一人当たり面積">
          <a:extLst>
            <a:ext uri="{FF2B5EF4-FFF2-40B4-BE49-F238E27FC236}">
              <a16:creationId xmlns:a16="http://schemas.microsoft.com/office/drawing/2014/main" id="{5B3B2A55-B663-46C3-84CD-ECA22E21B78D}"/>
            </a:ext>
          </a:extLst>
        </xdr:cNvPr>
        <xdr:cNvSpPr txBox="1"/>
      </xdr:nvSpPr>
      <xdr:spPr>
        <a:xfrm>
          <a:off x="20199427" y="182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20654</xdr:rowOff>
    </xdr:from>
    <xdr:ext cx="469744" cy="259045"/>
    <xdr:sp macro="" textlink="">
      <xdr:nvSpPr>
        <xdr:cNvPr id="651" name="n_3aveValue【公民館】&#10;一人当たり面積">
          <a:extLst>
            <a:ext uri="{FF2B5EF4-FFF2-40B4-BE49-F238E27FC236}">
              <a16:creationId xmlns:a16="http://schemas.microsoft.com/office/drawing/2014/main" id="{0FEF3597-6D2C-46D3-A40A-BDEE83FC4D59}"/>
            </a:ext>
          </a:extLst>
        </xdr:cNvPr>
        <xdr:cNvSpPr txBox="1"/>
      </xdr:nvSpPr>
      <xdr:spPr>
        <a:xfrm>
          <a:off x="19310427" y="18194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30751</xdr:rowOff>
    </xdr:from>
    <xdr:ext cx="469744" cy="259045"/>
    <xdr:sp macro="" textlink="">
      <xdr:nvSpPr>
        <xdr:cNvPr id="652" name="n_4aveValue【公民館】&#10;一人当たり面積">
          <a:extLst>
            <a:ext uri="{FF2B5EF4-FFF2-40B4-BE49-F238E27FC236}">
              <a16:creationId xmlns:a16="http://schemas.microsoft.com/office/drawing/2014/main" id="{5EB45735-AF8F-4AE4-AD6A-A53F8585BE3E}"/>
            </a:ext>
          </a:extLst>
        </xdr:cNvPr>
        <xdr:cNvSpPr txBox="1"/>
      </xdr:nvSpPr>
      <xdr:spPr>
        <a:xfrm>
          <a:off x="18421427" y="1820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8017</xdr:rowOff>
    </xdr:from>
    <xdr:ext cx="469744" cy="259045"/>
    <xdr:sp macro="" textlink="">
      <xdr:nvSpPr>
        <xdr:cNvPr id="653" name="n_1mainValue【公民館】&#10;一人当たり面積">
          <a:extLst>
            <a:ext uri="{FF2B5EF4-FFF2-40B4-BE49-F238E27FC236}">
              <a16:creationId xmlns:a16="http://schemas.microsoft.com/office/drawing/2014/main" id="{526A7F2F-64B1-4CCD-989C-859EBB34C08B}"/>
            </a:ext>
          </a:extLst>
        </xdr:cNvPr>
        <xdr:cNvSpPr txBox="1"/>
      </xdr:nvSpPr>
      <xdr:spPr>
        <a:xfrm>
          <a:off x="21075727" y="186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a:extLst>
            <a:ext uri="{FF2B5EF4-FFF2-40B4-BE49-F238E27FC236}">
              <a16:creationId xmlns:a16="http://schemas.microsoft.com/office/drawing/2014/main" id="{D6FE449E-0B56-4B36-A447-21BD832B4A0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a:extLst>
            <a:ext uri="{FF2B5EF4-FFF2-40B4-BE49-F238E27FC236}">
              <a16:creationId xmlns:a16="http://schemas.microsoft.com/office/drawing/2014/main" id="{35D85021-7EC1-4C5D-92C1-955E3FBA9C5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a:extLst>
            <a:ext uri="{FF2B5EF4-FFF2-40B4-BE49-F238E27FC236}">
              <a16:creationId xmlns:a16="http://schemas.microsoft.com/office/drawing/2014/main" id="{FCBA1D71-9299-4EC7-BE4A-D5D01C4690A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一部の施設を除き、有形固定資産減価償却率は類似団体と同程度となっている。東日本大震災により被災した建物の解体が進んでくると数値は下がっていくものと思われる。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類似団体と比べて数値が高い傾向にある橋梁・トンネルについては、「浪江町橋梁長寿命化修繕計画」を踏まえ、必要な改修等を計画的に実施していく。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東日本大震災により被災した建物の解体が進む一方で、新たな施設の整備も進めており、今後見直しを行う公共施設等総合管理計画に基づき適切な財産の管理・運用に努めていく。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3AD7D8A-CCE2-4683-A312-CAB8BC96380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3E54AF9-FA14-4263-9F15-D7CCB4A67AC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66DBC5F-D3C7-4355-A85D-F9C111064EA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9155B1A-F2A5-4FE8-87EB-FB9E93C84F8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8F2F412-AD09-4219-84DF-E80D3AD3EB9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2067499-353A-4DD5-9462-659CF690F72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CB9F614-6556-495B-8735-18694BE8567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FF1FE3A-D59B-4A15-B729-104C81B71DD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D472751-2103-4A3F-8586-90A0456A4A0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C6D3322-E9B0-44C4-BFCB-8C04C72BCE2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16,208
16,150
223.14
41,641,011
40,236,501
628,484
5,475,207
2,086,987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A3CF6B2-1A71-4A07-BA22-977BF1736B0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2B8356A-82B0-4C10-AC44-38999F35D60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6A4485E-42D4-40D2-8D0C-1E0C705420F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93CA717-AD90-45AD-B10F-CE762DEF6EA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2B25485-24B0-4FA0-8285-A49CB2F81C6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EC473C5-3E32-407D-BEBE-16A1577EB6F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6729A68-711B-411C-A7A5-130CAF4A989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659F5A1-4159-4AC0-90D5-E42F086CB0F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723B202-2C66-4483-933D-CCBCC7404D1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6CE820E-E4B7-4BEC-B3AB-A91970D155F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DC09FD5-30BC-443C-98B6-72AE2D0C6FA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4E172E2-2855-48C7-B10D-436EE5772CB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BB60802-159D-4E05-B8B1-73E78E90230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E3D89ED-6E8F-4838-9346-8FC3341C04E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9AAA582-EA48-45D4-8E92-E4381819825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A4BAB9B-E6AE-422D-A8BC-3B42052FA4C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C209D75-91BB-41F4-BD55-3831B8EC81C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237E108-9B3C-4B58-BEB6-499B6E22E34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6DDC888-B69A-4F69-AFA4-FFB4407E15F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CFF4FB8-6F8F-4EDD-B7A5-6BA12F7C316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F7C169E-D89C-4991-9B81-4F3EACB057C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65B42C5-FE03-4A8C-80C1-8B5D6091DDE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B364FE2-4829-4F93-8408-64A631549FA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30D518A-4C65-4156-B03A-1B3DEDA07EF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F50DA84-DD57-40F5-B223-5279C3BEA14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9D270F5-70C3-40DB-8289-BE41E05F850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857821D-D160-41ED-8302-6EF5858D91E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9F30422-3A1B-4E4C-A2CA-E22811AEB88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CDD284-826D-4339-9984-42C210FF043A}"/>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7124DFEC-7332-4770-AF7F-445ECCC328F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95EF9A4F-0CC3-4D7E-A303-339AF2BFECF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B10E5CD6-5E71-42F6-AD5C-3EF103FA5A5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D3CD0BC3-ED81-4FB9-BA31-D2675EE1629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E8D126BF-F9AF-4176-85AF-E22D9AFE6AA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932B9E93-6857-4C84-B508-DF00464D9F5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E734740F-ABB8-4B23-99D5-914FF3BEF14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DBFAA8C2-9BFE-4F84-8D78-551C3FD82B67}"/>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78542EFF-C854-4257-AF93-F1FDB8A5887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DA2D3C04-141A-440C-80A7-DC60EDB0CAF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4ECE11D6-7B32-43FA-8B89-6EA684B838C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72FD739D-84A9-420D-B592-5C132B70D95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EE005527-78B0-4CAE-9D3B-A1F25CF64D3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1D129DFE-2842-4F8F-A00E-FBEDD1EC382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99BB19D4-1DDD-4DCD-A510-C60DEE22399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A838F9F2-CA8B-4F26-9E73-1A516924A4C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1DAC6428-920D-4413-8D7E-C7B8D205D0F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4C7555E0-9BC8-45A9-8D12-4B6FAF82EA2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61D60649-74C5-4116-807E-73809327D94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3229F8B8-1044-4993-9317-09080BBF127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BAB38361-C168-4FEC-9B7C-17EDDB72A0B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F8134357-3C33-43F6-A9AE-C68E41BAA2E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D3A853A0-1144-47B5-849F-8F121E82E0D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604A6132-8251-4278-920E-27702B1C918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8013BDFF-707D-4672-B97A-E6DB8331033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94FA5BE6-490B-4F2C-A1B8-D9D0EE04F18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99B8825-97AC-471F-8085-158AFFFE29A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5F11BFAA-9D53-40FA-8D27-0AF9475E323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8216601E-0A1F-4E17-81FC-5BCCFE934F5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1A156D94-FEED-4DAD-AA6B-0AE0D119D89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D902D099-C441-4ECA-8B90-50C77BFBFFA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3E606AE-A437-447E-A43D-01B013C4ECA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9C233124-B42F-4449-9FF1-42193114EBB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FC265C2E-8AD6-40EA-B24B-87EC2FDD2AF9}"/>
            </a:ext>
          </a:extLst>
        </xdr:cNvPr>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FD7C7532-A223-4E35-AF6C-847571E5A70A}"/>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17F227E6-99F5-4721-8C93-A2663B02194F}"/>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C5E00B47-8A8F-4AF9-A658-83AFB87A3560}"/>
            </a:ext>
          </a:extLst>
        </xdr:cNvPr>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78" name="直線コネクタ 77">
          <a:extLst>
            <a:ext uri="{FF2B5EF4-FFF2-40B4-BE49-F238E27FC236}">
              <a16:creationId xmlns:a16="http://schemas.microsoft.com/office/drawing/2014/main" id="{10D5BDAD-A1C1-41B2-AD61-57CBEF693EFD}"/>
            </a:ext>
          </a:extLst>
        </xdr:cNvPr>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644CCC63-EE0B-466F-8362-59F0F481994F}"/>
            </a:ext>
          </a:extLst>
        </xdr:cNvPr>
        <xdr:cNvSpPr txBox="1"/>
      </xdr:nvSpPr>
      <xdr:spPr>
        <a:xfrm>
          <a:off x="4673600" y="10413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80" name="フローチャート: 判断 79">
          <a:extLst>
            <a:ext uri="{FF2B5EF4-FFF2-40B4-BE49-F238E27FC236}">
              <a16:creationId xmlns:a16="http://schemas.microsoft.com/office/drawing/2014/main" id="{5A55F934-A261-4359-83C9-D273DAA58DB7}"/>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101056</xdr:rowOff>
    </xdr:from>
    <xdr:to>
      <xdr:col>20</xdr:col>
      <xdr:colOff>38100</xdr:colOff>
      <xdr:row>62</xdr:row>
      <xdr:rowOff>31206</xdr:rowOff>
    </xdr:to>
    <xdr:sp macro="" textlink="">
      <xdr:nvSpPr>
        <xdr:cNvPr id="81" name="フローチャート: 判断 80">
          <a:extLst>
            <a:ext uri="{FF2B5EF4-FFF2-40B4-BE49-F238E27FC236}">
              <a16:creationId xmlns:a16="http://schemas.microsoft.com/office/drawing/2014/main" id="{2D51E6CA-F827-45ED-AE4D-9295FA1E77A6}"/>
            </a:ext>
          </a:extLst>
        </xdr:cNvPr>
        <xdr:cNvSpPr/>
      </xdr:nvSpPr>
      <xdr:spPr>
        <a:xfrm>
          <a:off x="3746500" y="1055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125549</xdr:rowOff>
    </xdr:from>
    <xdr:to>
      <xdr:col>15</xdr:col>
      <xdr:colOff>101600</xdr:colOff>
      <xdr:row>62</xdr:row>
      <xdr:rowOff>55699</xdr:rowOff>
    </xdr:to>
    <xdr:sp macro="" textlink="">
      <xdr:nvSpPr>
        <xdr:cNvPr id="82" name="フローチャート: 判断 81">
          <a:extLst>
            <a:ext uri="{FF2B5EF4-FFF2-40B4-BE49-F238E27FC236}">
              <a16:creationId xmlns:a16="http://schemas.microsoft.com/office/drawing/2014/main" id="{A62A8268-204C-4E69-869C-23A055761B93}"/>
            </a:ext>
          </a:extLst>
        </xdr:cNvPr>
        <xdr:cNvSpPr/>
      </xdr:nvSpPr>
      <xdr:spPr>
        <a:xfrm>
          <a:off x="2857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87993</xdr:rowOff>
    </xdr:from>
    <xdr:to>
      <xdr:col>10</xdr:col>
      <xdr:colOff>165100</xdr:colOff>
      <xdr:row>62</xdr:row>
      <xdr:rowOff>18143</xdr:rowOff>
    </xdr:to>
    <xdr:sp macro="" textlink="">
      <xdr:nvSpPr>
        <xdr:cNvPr id="83" name="フローチャート: 判断 82">
          <a:extLst>
            <a:ext uri="{FF2B5EF4-FFF2-40B4-BE49-F238E27FC236}">
              <a16:creationId xmlns:a16="http://schemas.microsoft.com/office/drawing/2014/main" id="{F8BE5EB7-9EBE-48AC-8A86-4AFBC56DA6CD}"/>
            </a:ext>
          </a:extLst>
        </xdr:cNvPr>
        <xdr:cNvSpPr/>
      </xdr:nvSpPr>
      <xdr:spPr>
        <a:xfrm>
          <a:off x="1968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37374</xdr:rowOff>
    </xdr:from>
    <xdr:to>
      <xdr:col>6</xdr:col>
      <xdr:colOff>38100</xdr:colOff>
      <xdr:row>61</xdr:row>
      <xdr:rowOff>138974</xdr:rowOff>
    </xdr:to>
    <xdr:sp macro="" textlink="">
      <xdr:nvSpPr>
        <xdr:cNvPr id="84" name="フローチャート: 判断 83">
          <a:extLst>
            <a:ext uri="{FF2B5EF4-FFF2-40B4-BE49-F238E27FC236}">
              <a16:creationId xmlns:a16="http://schemas.microsoft.com/office/drawing/2014/main" id="{12BD45B2-E4B0-4C16-B00E-0A5CA05120DD}"/>
            </a:ext>
          </a:extLst>
        </xdr:cNvPr>
        <xdr:cNvSpPr/>
      </xdr:nvSpPr>
      <xdr:spPr>
        <a:xfrm>
          <a:off x="1079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6E7CC18B-6F9A-4C7F-88DA-5CA99CB88D7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FF004C2B-A48F-431F-B9F3-174E8FE7AA3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BC613267-4F84-4397-81C1-5DE86B0BB2B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DA1256B7-DD44-4748-8D3E-03026B2FC3D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23D33EA4-4739-472B-8BDD-DFCD68DFD74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53703</xdr:rowOff>
    </xdr:from>
    <xdr:to>
      <xdr:col>24</xdr:col>
      <xdr:colOff>114300</xdr:colOff>
      <xdr:row>56</xdr:row>
      <xdr:rowOff>155303</xdr:rowOff>
    </xdr:to>
    <xdr:sp macro="" textlink="">
      <xdr:nvSpPr>
        <xdr:cNvPr id="90" name="楕円 89">
          <a:extLst>
            <a:ext uri="{FF2B5EF4-FFF2-40B4-BE49-F238E27FC236}">
              <a16:creationId xmlns:a16="http://schemas.microsoft.com/office/drawing/2014/main" id="{2CFA8AF1-5835-4EA6-9CE1-0A88C78EA64B}"/>
            </a:ext>
          </a:extLst>
        </xdr:cNvPr>
        <xdr:cNvSpPr/>
      </xdr:nvSpPr>
      <xdr:spPr>
        <a:xfrm>
          <a:off x="4584700" y="96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140080</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8031CBDB-44C1-4284-A234-6CEA2BC4AF25}"/>
            </a:ext>
          </a:extLst>
        </xdr:cNvPr>
        <xdr:cNvSpPr txBox="1"/>
      </xdr:nvSpPr>
      <xdr:spPr>
        <a:xfrm>
          <a:off x="4673600" y="9569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47733</xdr:rowOff>
    </xdr:from>
    <xdr:ext cx="405111" cy="259045"/>
    <xdr:sp macro="" textlink="">
      <xdr:nvSpPr>
        <xdr:cNvPr id="92" name="n_1aveValue【体育館・プール】&#10;有形固定資産減価償却率">
          <a:extLst>
            <a:ext uri="{FF2B5EF4-FFF2-40B4-BE49-F238E27FC236}">
              <a16:creationId xmlns:a16="http://schemas.microsoft.com/office/drawing/2014/main" id="{AA0B1EE1-6B9E-4ABC-839A-A811D9F9AC41}"/>
            </a:ext>
          </a:extLst>
        </xdr:cNvPr>
        <xdr:cNvSpPr txBox="1"/>
      </xdr:nvSpPr>
      <xdr:spPr>
        <a:xfrm>
          <a:off x="3582044" y="10334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72226</xdr:rowOff>
    </xdr:from>
    <xdr:ext cx="405111" cy="259045"/>
    <xdr:sp macro="" textlink="">
      <xdr:nvSpPr>
        <xdr:cNvPr id="93" name="n_2aveValue【体育館・プール】&#10;有形固定資産減価償却率">
          <a:extLst>
            <a:ext uri="{FF2B5EF4-FFF2-40B4-BE49-F238E27FC236}">
              <a16:creationId xmlns:a16="http://schemas.microsoft.com/office/drawing/2014/main" id="{170669B2-8EDF-49DF-8C61-DCF0E0E5D98C}"/>
            </a:ext>
          </a:extLst>
        </xdr:cNvPr>
        <xdr:cNvSpPr txBox="1"/>
      </xdr:nvSpPr>
      <xdr:spPr>
        <a:xfrm>
          <a:off x="27057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34670</xdr:rowOff>
    </xdr:from>
    <xdr:ext cx="405111" cy="259045"/>
    <xdr:sp macro="" textlink="">
      <xdr:nvSpPr>
        <xdr:cNvPr id="94" name="n_3aveValue【体育館・プール】&#10;有形固定資産減価償却率">
          <a:extLst>
            <a:ext uri="{FF2B5EF4-FFF2-40B4-BE49-F238E27FC236}">
              <a16:creationId xmlns:a16="http://schemas.microsoft.com/office/drawing/2014/main" id="{31824D37-5908-4692-B332-785402E73497}"/>
            </a:ext>
          </a:extLst>
        </xdr:cNvPr>
        <xdr:cNvSpPr txBox="1"/>
      </xdr:nvSpPr>
      <xdr:spPr>
        <a:xfrm>
          <a:off x="1816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155501</xdr:rowOff>
    </xdr:from>
    <xdr:ext cx="405111" cy="259045"/>
    <xdr:sp macro="" textlink="">
      <xdr:nvSpPr>
        <xdr:cNvPr id="95" name="n_4aveValue【体育館・プール】&#10;有形固定資産減価償却率">
          <a:extLst>
            <a:ext uri="{FF2B5EF4-FFF2-40B4-BE49-F238E27FC236}">
              <a16:creationId xmlns:a16="http://schemas.microsoft.com/office/drawing/2014/main" id="{263858BE-DED0-478D-8EDC-F713D327F79B}"/>
            </a:ext>
          </a:extLst>
        </xdr:cNvPr>
        <xdr:cNvSpPr txBox="1"/>
      </xdr:nvSpPr>
      <xdr:spPr>
        <a:xfrm>
          <a:off x="927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a:extLst>
            <a:ext uri="{FF2B5EF4-FFF2-40B4-BE49-F238E27FC236}">
              <a16:creationId xmlns:a16="http://schemas.microsoft.com/office/drawing/2014/main" id="{904F18C3-52B7-4B09-B657-15A62ECAA13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a:extLst>
            <a:ext uri="{FF2B5EF4-FFF2-40B4-BE49-F238E27FC236}">
              <a16:creationId xmlns:a16="http://schemas.microsoft.com/office/drawing/2014/main" id="{BF483297-646A-4277-9AE6-F24BC7246E9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a:extLst>
            <a:ext uri="{FF2B5EF4-FFF2-40B4-BE49-F238E27FC236}">
              <a16:creationId xmlns:a16="http://schemas.microsoft.com/office/drawing/2014/main" id="{1FBA4571-CC55-4A86-BB16-3D0C50B52BB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a:extLst>
            <a:ext uri="{FF2B5EF4-FFF2-40B4-BE49-F238E27FC236}">
              <a16:creationId xmlns:a16="http://schemas.microsoft.com/office/drawing/2014/main" id="{029310C6-68D0-470F-BC95-806705E5E3F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a:extLst>
            <a:ext uri="{FF2B5EF4-FFF2-40B4-BE49-F238E27FC236}">
              <a16:creationId xmlns:a16="http://schemas.microsoft.com/office/drawing/2014/main" id="{D6806A16-5234-4F98-AE5F-21E18B91C24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a:extLst>
            <a:ext uri="{FF2B5EF4-FFF2-40B4-BE49-F238E27FC236}">
              <a16:creationId xmlns:a16="http://schemas.microsoft.com/office/drawing/2014/main" id="{4888965B-6034-458B-8DFB-24641D77675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a:extLst>
            <a:ext uri="{FF2B5EF4-FFF2-40B4-BE49-F238E27FC236}">
              <a16:creationId xmlns:a16="http://schemas.microsoft.com/office/drawing/2014/main" id="{C4581D71-8BAD-481D-9387-8277EA7B6D3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a:extLst>
            <a:ext uri="{FF2B5EF4-FFF2-40B4-BE49-F238E27FC236}">
              <a16:creationId xmlns:a16="http://schemas.microsoft.com/office/drawing/2014/main" id="{20B9A534-4C18-4DDE-A2EF-4D465CADB44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a:extLst>
            <a:ext uri="{FF2B5EF4-FFF2-40B4-BE49-F238E27FC236}">
              <a16:creationId xmlns:a16="http://schemas.microsoft.com/office/drawing/2014/main" id="{1D629963-5549-42BB-A3BC-8608658E8D3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a:extLst>
            <a:ext uri="{FF2B5EF4-FFF2-40B4-BE49-F238E27FC236}">
              <a16:creationId xmlns:a16="http://schemas.microsoft.com/office/drawing/2014/main" id="{BBCBAA94-4BEA-4582-8A12-B696800086B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a:extLst>
            <a:ext uri="{FF2B5EF4-FFF2-40B4-BE49-F238E27FC236}">
              <a16:creationId xmlns:a16="http://schemas.microsoft.com/office/drawing/2014/main" id="{C5BED089-F54F-4DB7-9CC0-BF2A8E859C8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a:extLst>
            <a:ext uri="{FF2B5EF4-FFF2-40B4-BE49-F238E27FC236}">
              <a16:creationId xmlns:a16="http://schemas.microsoft.com/office/drawing/2014/main" id="{6B25F6AD-0A8F-4105-AE97-305EC0579B79}"/>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a:extLst>
            <a:ext uri="{FF2B5EF4-FFF2-40B4-BE49-F238E27FC236}">
              <a16:creationId xmlns:a16="http://schemas.microsoft.com/office/drawing/2014/main" id="{AC8C46C6-33E0-43FD-AF39-A995B587965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a:extLst>
            <a:ext uri="{FF2B5EF4-FFF2-40B4-BE49-F238E27FC236}">
              <a16:creationId xmlns:a16="http://schemas.microsoft.com/office/drawing/2014/main" id="{507CB8A1-49FC-47A8-B55C-A4F67BCBD7D6}"/>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a:extLst>
            <a:ext uri="{FF2B5EF4-FFF2-40B4-BE49-F238E27FC236}">
              <a16:creationId xmlns:a16="http://schemas.microsoft.com/office/drawing/2014/main" id="{9A372645-A67A-4148-8DAF-27116CBEC11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a:extLst>
            <a:ext uri="{FF2B5EF4-FFF2-40B4-BE49-F238E27FC236}">
              <a16:creationId xmlns:a16="http://schemas.microsoft.com/office/drawing/2014/main" id="{CF5FDCCE-CF6E-4156-BD96-3A19E1E8181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a:extLst>
            <a:ext uri="{FF2B5EF4-FFF2-40B4-BE49-F238E27FC236}">
              <a16:creationId xmlns:a16="http://schemas.microsoft.com/office/drawing/2014/main" id="{5DDF738B-0CC5-48A2-A25F-4AEBD3E5DFF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a:extLst>
            <a:ext uri="{FF2B5EF4-FFF2-40B4-BE49-F238E27FC236}">
              <a16:creationId xmlns:a16="http://schemas.microsoft.com/office/drawing/2014/main" id="{F00E0EB5-985B-4801-8C40-0DCD6AF08CE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a:extLst>
            <a:ext uri="{FF2B5EF4-FFF2-40B4-BE49-F238E27FC236}">
              <a16:creationId xmlns:a16="http://schemas.microsoft.com/office/drawing/2014/main" id="{C459FC6A-F0E3-4371-AECB-414ACF88C64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a:extLst>
            <a:ext uri="{FF2B5EF4-FFF2-40B4-BE49-F238E27FC236}">
              <a16:creationId xmlns:a16="http://schemas.microsoft.com/office/drawing/2014/main" id="{2C7199C8-B3DC-4B07-9EC6-2A41B2449235}"/>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a:extLst>
            <a:ext uri="{FF2B5EF4-FFF2-40B4-BE49-F238E27FC236}">
              <a16:creationId xmlns:a16="http://schemas.microsoft.com/office/drawing/2014/main" id="{C57DADB0-9183-4EE6-8462-FE8A6DF3322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a:extLst>
            <a:ext uri="{FF2B5EF4-FFF2-40B4-BE49-F238E27FC236}">
              <a16:creationId xmlns:a16="http://schemas.microsoft.com/office/drawing/2014/main" id="{B9E20324-3F09-41CC-BE3D-1ED727CEC01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a:extLst>
            <a:ext uri="{FF2B5EF4-FFF2-40B4-BE49-F238E27FC236}">
              <a16:creationId xmlns:a16="http://schemas.microsoft.com/office/drawing/2014/main" id="{A80CCA97-8E5C-4606-ADE1-3E6BB099772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133350</xdr:rowOff>
    </xdr:from>
    <xdr:to>
      <xdr:col>54</xdr:col>
      <xdr:colOff>189865</xdr:colOff>
      <xdr:row>64</xdr:row>
      <xdr:rowOff>24384</xdr:rowOff>
    </xdr:to>
    <xdr:cxnSp macro="">
      <xdr:nvCxnSpPr>
        <xdr:cNvPr id="119" name="直線コネクタ 118">
          <a:extLst>
            <a:ext uri="{FF2B5EF4-FFF2-40B4-BE49-F238E27FC236}">
              <a16:creationId xmlns:a16="http://schemas.microsoft.com/office/drawing/2014/main" id="{49E5143C-E752-4178-AB8E-71AA99D841B3}"/>
            </a:ext>
          </a:extLst>
        </xdr:cNvPr>
        <xdr:cNvCxnSpPr/>
      </xdr:nvCxnSpPr>
      <xdr:spPr>
        <a:xfrm flipV="1">
          <a:off x="10476865" y="9734550"/>
          <a:ext cx="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28211</xdr:rowOff>
    </xdr:from>
    <xdr:ext cx="469744" cy="259045"/>
    <xdr:sp macro="" textlink="">
      <xdr:nvSpPr>
        <xdr:cNvPr id="120" name="【体育館・プール】&#10;一人当たり面積最小値テキスト">
          <a:extLst>
            <a:ext uri="{FF2B5EF4-FFF2-40B4-BE49-F238E27FC236}">
              <a16:creationId xmlns:a16="http://schemas.microsoft.com/office/drawing/2014/main" id="{0BFAB400-579B-4FAC-9FCE-FF708F2BC4C2}"/>
            </a:ext>
          </a:extLst>
        </xdr:cNvPr>
        <xdr:cNvSpPr txBox="1"/>
      </xdr:nvSpPr>
      <xdr:spPr>
        <a:xfrm>
          <a:off x="10515600"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24384</xdr:rowOff>
    </xdr:from>
    <xdr:to>
      <xdr:col>55</xdr:col>
      <xdr:colOff>88900</xdr:colOff>
      <xdr:row>64</xdr:row>
      <xdr:rowOff>24384</xdr:rowOff>
    </xdr:to>
    <xdr:cxnSp macro="">
      <xdr:nvCxnSpPr>
        <xdr:cNvPr id="121" name="直線コネクタ 120">
          <a:extLst>
            <a:ext uri="{FF2B5EF4-FFF2-40B4-BE49-F238E27FC236}">
              <a16:creationId xmlns:a16="http://schemas.microsoft.com/office/drawing/2014/main" id="{5011FBEE-0D3C-4E48-B786-875FF1275766}"/>
            </a:ext>
          </a:extLst>
        </xdr:cNvPr>
        <xdr:cNvCxnSpPr/>
      </xdr:nvCxnSpPr>
      <xdr:spPr>
        <a:xfrm>
          <a:off x="10388600" y="1099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80027</xdr:rowOff>
    </xdr:from>
    <xdr:ext cx="469744" cy="259045"/>
    <xdr:sp macro="" textlink="">
      <xdr:nvSpPr>
        <xdr:cNvPr id="122" name="【体育館・プール】&#10;一人当たり面積最大値テキスト">
          <a:extLst>
            <a:ext uri="{FF2B5EF4-FFF2-40B4-BE49-F238E27FC236}">
              <a16:creationId xmlns:a16="http://schemas.microsoft.com/office/drawing/2014/main" id="{D8359326-AA05-4B62-BF6D-F658EE05898D}"/>
            </a:ext>
          </a:extLst>
        </xdr:cNvPr>
        <xdr:cNvSpPr txBox="1"/>
      </xdr:nvSpPr>
      <xdr:spPr>
        <a:xfrm>
          <a:off x="10515600" y="950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133350</xdr:rowOff>
    </xdr:from>
    <xdr:to>
      <xdr:col>55</xdr:col>
      <xdr:colOff>88900</xdr:colOff>
      <xdr:row>56</xdr:row>
      <xdr:rowOff>133350</xdr:rowOff>
    </xdr:to>
    <xdr:cxnSp macro="">
      <xdr:nvCxnSpPr>
        <xdr:cNvPr id="123" name="直線コネクタ 122">
          <a:extLst>
            <a:ext uri="{FF2B5EF4-FFF2-40B4-BE49-F238E27FC236}">
              <a16:creationId xmlns:a16="http://schemas.microsoft.com/office/drawing/2014/main" id="{87D202A8-6B28-47A0-A891-55671042B9F3}"/>
            </a:ext>
          </a:extLst>
        </xdr:cNvPr>
        <xdr:cNvCxnSpPr/>
      </xdr:nvCxnSpPr>
      <xdr:spPr>
        <a:xfrm>
          <a:off x="10388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27703</xdr:rowOff>
    </xdr:from>
    <xdr:ext cx="469744" cy="259045"/>
    <xdr:sp macro="" textlink="">
      <xdr:nvSpPr>
        <xdr:cNvPr id="124" name="【体育館・プール】&#10;一人当たり面積平均値テキスト">
          <a:extLst>
            <a:ext uri="{FF2B5EF4-FFF2-40B4-BE49-F238E27FC236}">
              <a16:creationId xmlns:a16="http://schemas.microsoft.com/office/drawing/2014/main" id="{89B8E7D5-F2BE-49D3-B9ED-C0324BC0315C}"/>
            </a:ext>
          </a:extLst>
        </xdr:cNvPr>
        <xdr:cNvSpPr txBox="1"/>
      </xdr:nvSpPr>
      <xdr:spPr>
        <a:xfrm>
          <a:off x="10515600" y="10486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4826</xdr:rowOff>
    </xdr:from>
    <xdr:to>
      <xdr:col>55</xdr:col>
      <xdr:colOff>50800</xdr:colOff>
      <xdr:row>62</xdr:row>
      <xdr:rowOff>106426</xdr:rowOff>
    </xdr:to>
    <xdr:sp macro="" textlink="">
      <xdr:nvSpPr>
        <xdr:cNvPr id="125" name="フローチャート: 判断 124">
          <a:extLst>
            <a:ext uri="{FF2B5EF4-FFF2-40B4-BE49-F238E27FC236}">
              <a16:creationId xmlns:a16="http://schemas.microsoft.com/office/drawing/2014/main" id="{890257EF-D9A1-4DCA-85E6-B42EE58FF1AF}"/>
            </a:ext>
          </a:extLst>
        </xdr:cNvPr>
        <xdr:cNvSpPr/>
      </xdr:nvSpPr>
      <xdr:spPr>
        <a:xfrm>
          <a:off x="104267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134366</xdr:rowOff>
    </xdr:from>
    <xdr:to>
      <xdr:col>50</xdr:col>
      <xdr:colOff>165100</xdr:colOff>
      <xdr:row>62</xdr:row>
      <xdr:rowOff>64516</xdr:rowOff>
    </xdr:to>
    <xdr:sp macro="" textlink="">
      <xdr:nvSpPr>
        <xdr:cNvPr id="126" name="フローチャート: 判断 125">
          <a:extLst>
            <a:ext uri="{FF2B5EF4-FFF2-40B4-BE49-F238E27FC236}">
              <a16:creationId xmlns:a16="http://schemas.microsoft.com/office/drawing/2014/main" id="{58FC1C9D-45E9-47C9-A223-14C6F539D2F5}"/>
            </a:ext>
          </a:extLst>
        </xdr:cNvPr>
        <xdr:cNvSpPr/>
      </xdr:nvSpPr>
      <xdr:spPr>
        <a:xfrm>
          <a:off x="9588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155702</xdr:rowOff>
    </xdr:from>
    <xdr:to>
      <xdr:col>46</xdr:col>
      <xdr:colOff>38100</xdr:colOff>
      <xdr:row>62</xdr:row>
      <xdr:rowOff>85852</xdr:rowOff>
    </xdr:to>
    <xdr:sp macro="" textlink="">
      <xdr:nvSpPr>
        <xdr:cNvPr id="127" name="フローチャート: 判断 126">
          <a:extLst>
            <a:ext uri="{FF2B5EF4-FFF2-40B4-BE49-F238E27FC236}">
              <a16:creationId xmlns:a16="http://schemas.microsoft.com/office/drawing/2014/main" id="{799D7325-9904-41A4-A1F0-65F26E17FFA2}"/>
            </a:ext>
          </a:extLst>
        </xdr:cNvPr>
        <xdr:cNvSpPr/>
      </xdr:nvSpPr>
      <xdr:spPr>
        <a:xfrm>
          <a:off x="8699500" y="1061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137795</xdr:rowOff>
    </xdr:from>
    <xdr:to>
      <xdr:col>41</xdr:col>
      <xdr:colOff>101600</xdr:colOff>
      <xdr:row>62</xdr:row>
      <xdr:rowOff>67945</xdr:rowOff>
    </xdr:to>
    <xdr:sp macro="" textlink="">
      <xdr:nvSpPr>
        <xdr:cNvPr id="128" name="フローチャート: 判断 127">
          <a:extLst>
            <a:ext uri="{FF2B5EF4-FFF2-40B4-BE49-F238E27FC236}">
              <a16:creationId xmlns:a16="http://schemas.microsoft.com/office/drawing/2014/main" id="{FD198662-6932-4923-9B4B-4C730188BFFF}"/>
            </a:ext>
          </a:extLst>
        </xdr:cNvPr>
        <xdr:cNvSpPr/>
      </xdr:nvSpPr>
      <xdr:spPr>
        <a:xfrm>
          <a:off x="78105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140081</xdr:rowOff>
    </xdr:from>
    <xdr:to>
      <xdr:col>36</xdr:col>
      <xdr:colOff>165100</xdr:colOff>
      <xdr:row>62</xdr:row>
      <xdr:rowOff>70231</xdr:rowOff>
    </xdr:to>
    <xdr:sp macro="" textlink="">
      <xdr:nvSpPr>
        <xdr:cNvPr id="129" name="フローチャート: 判断 128">
          <a:extLst>
            <a:ext uri="{FF2B5EF4-FFF2-40B4-BE49-F238E27FC236}">
              <a16:creationId xmlns:a16="http://schemas.microsoft.com/office/drawing/2014/main" id="{5F0913D8-988C-4FF3-9049-C4BF8C1E7561}"/>
            </a:ext>
          </a:extLst>
        </xdr:cNvPr>
        <xdr:cNvSpPr/>
      </xdr:nvSpPr>
      <xdr:spPr>
        <a:xfrm>
          <a:off x="6921500" y="1059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116998D2-7A20-40A2-B534-EE637138D8E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86DA8942-EA96-4707-9158-5607BACAE6D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E062D902-4B8D-4B33-BCAA-6257997E2D2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CB802F10-94A7-4BA2-A7A2-9A49F27ED2D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75090718-F4F8-4A0B-A277-AC4A03B1F37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96266</xdr:rowOff>
    </xdr:from>
    <xdr:to>
      <xdr:col>55</xdr:col>
      <xdr:colOff>50800</xdr:colOff>
      <xdr:row>64</xdr:row>
      <xdr:rowOff>26416</xdr:rowOff>
    </xdr:to>
    <xdr:sp macro="" textlink="">
      <xdr:nvSpPr>
        <xdr:cNvPr id="135" name="楕円 134">
          <a:extLst>
            <a:ext uri="{FF2B5EF4-FFF2-40B4-BE49-F238E27FC236}">
              <a16:creationId xmlns:a16="http://schemas.microsoft.com/office/drawing/2014/main" id="{35F40A5F-4646-4AA5-9F8D-BF125356F3EF}"/>
            </a:ext>
          </a:extLst>
        </xdr:cNvPr>
        <xdr:cNvSpPr/>
      </xdr:nvSpPr>
      <xdr:spPr>
        <a:xfrm>
          <a:off x="10426700" y="1089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11193</xdr:rowOff>
    </xdr:from>
    <xdr:ext cx="469744" cy="259045"/>
    <xdr:sp macro="" textlink="">
      <xdr:nvSpPr>
        <xdr:cNvPr id="136" name="【体育館・プール】&#10;一人当たり面積該当値テキスト">
          <a:extLst>
            <a:ext uri="{FF2B5EF4-FFF2-40B4-BE49-F238E27FC236}">
              <a16:creationId xmlns:a16="http://schemas.microsoft.com/office/drawing/2014/main" id="{D63AB0D3-1ECD-48B7-A943-55EEC38BDA63}"/>
            </a:ext>
          </a:extLst>
        </xdr:cNvPr>
        <xdr:cNvSpPr txBox="1"/>
      </xdr:nvSpPr>
      <xdr:spPr>
        <a:xfrm>
          <a:off x="10515600" y="1081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81043</xdr:rowOff>
    </xdr:from>
    <xdr:ext cx="469744" cy="259045"/>
    <xdr:sp macro="" textlink="">
      <xdr:nvSpPr>
        <xdr:cNvPr id="137" name="n_1aveValue【体育館・プール】&#10;一人当たり面積">
          <a:extLst>
            <a:ext uri="{FF2B5EF4-FFF2-40B4-BE49-F238E27FC236}">
              <a16:creationId xmlns:a16="http://schemas.microsoft.com/office/drawing/2014/main" id="{A88F9F2B-C017-4D3C-87F4-6BB3F4D1596A}"/>
            </a:ext>
          </a:extLst>
        </xdr:cNvPr>
        <xdr:cNvSpPr txBox="1"/>
      </xdr:nvSpPr>
      <xdr:spPr>
        <a:xfrm>
          <a:off x="93917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102379</xdr:rowOff>
    </xdr:from>
    <xdr:ext cx="469744" cy="259045"/>
    <xdr:sp macro="" textlink="">
      <xdr:nvSpPr>
        <xdr:cNvPr id="138" name="n_2aveValue【体育館・プール】&#10;一人当たり面積">
          <a:extLst>
            <a:ext uri="{FF2B5EF4-FFF2-40B4-BE49-F238E27FC236}">
              <a16:creationId xmlns:a16="http://schemas.microsoft.com/office/drawing/2014/main" id="{D0800090-1664-455B-BB94-CF3624C1A35A}"/>
            </a:ext>
          </a:extLst>
        </xdr:cNvPr>
        <xdr:cNvSpPr txBox="1"/>
      </xdr:nvSpPr>
      <xdr:spPr>
        <a:xfrm>
          <a:off x="8515427" y="1038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84472</xdr:rowOff>
    </xdr:from>
    <xdr:ext cx="469744" cy="259045"/>
    <xdr:sp macro="" textlink="">
      <xdr:nvSpPr>
        <xdr:cNvPr id="139" name="n_3aveValue【体育館・プール】&#10;一人当たり面積">
          <a:extLst>
            <a:ext uri="{FF2B5EF4-FFF2-40B4-BE49-F238E27FC236}">
              <a16:creationId xmlns:a16="http://schemas.microsoft.com/office/drawing/2014/main" id="{2A607A42-09F5-4FFC-9383-CF40A73CA9E3}"/>
            </a:ext>
          </a:extLst>
        </xdr:cNvPr>
        <xdr:cNvSpPr txBox="1"/>
      </xdr:nvSpPr>
      <xdr:spPr>
        <a:xfrm>
          <a:off x="7626427" y="1037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86758</xdr:rowOff>
    </xdr:from>
    <xdr:ext cx="469744" cy="259045"/>
    <xdr:sp macro="" textlink="">
      <xdr:nvSpPr>
        <xdr:cNvPr id="140" name="n_4aveValue【体育館・プール】&#10;一人当たり面積">
          <a:extLst>
            <a:ext uri="{FF2B5EF4-FFF2-40B4-BE49-F238E27FC236}">
              <a16:creationId xmlns:a16="http://schemas.microsoft.com/office/drawing/2014/main" id="{FECEFD67-F938-49F9-97C5-D983381D292D}"/>
            </a:ext>
          </a:extLst>
        </xdr:cNvPr>
        <xdr:cNvSpPr txBox="1"/>
      </xdr:nvSpPr>
      <xdr:spPr>
        <a:xfrm>
          <a:off x="6737427" y="1037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1" name="正方形/長方形 140">
          <a:extLst>
            <a:ext uri="{FF2B5EF4-FFF2-40B4-BE49-F238E27FC236}">
              <a16:creationId xmlns:a16="http://schemas.microsoft.com/office/drawing/2014/main" id="{9BDCDD4E-C37B-4D1E-8061-57E26D30A33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2" name="正方形/長方形 141">
          <a:extLst>
            <a:ext uri="{FF2B5EF4-FFF2-40B4-BE49-F238E27FC236}">
              <a16:creationId xmlns:a16="http://schemas.microsoft.com/office/drawing/2014/main" id="{83AF2D99-11D6-4BE3-95CC-2DB22144E63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3" name="正方形/長方形 142">
          <a:extLst>
            <a:ext uri="{FF2B5EF4-FFF2-40B4-BE49-F238E27FC236}">
              <a16:creationId xmlns:a16="http://schemas.microsoft.com/office/drawing/2014/main" id="{8B5D8F08-99B8-4ED8-8F51-02C3026A015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4" name="正方形/長方形 143">
          <a:extLst>
            <a:ext uri="{FF2B5EF4-FFF2-40B4-BE49-F238E27FC236}">
              <a16:creationId xmlns:a16="http://schemas.microsoft.com/office/drawing/2014/main" id="{7FD7FD94-2482-4412-9434-1AC407DBF4D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5" name="正方形/長方形 144">
          <a:extLst>
            <a:ext uri="{FF2B5EF4-FFF2-40B4-BE49-F238E27FC236}">
              <a16:creationId xmlns:a16="http://schemas.microsoft.com/office/drawing/2014/main" id="{286E9D45-5B99-485F-A2A5-7D0B85FC1BB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6" name="正方形/長方形 145">
          <a:extLst>
            <a:ext uri="{FF2B5EF4-FFF2-40B4-BE49-F238E27FC236}">
              <a16:creationId xmlns:a16="http://schemas.microsoft.com/office/drawing/2014/main" id="{CE94BFD1-A0CF-4BAD-8F6D-BC68D53F81D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7" name="正方形/長方形 146">
          <a:extLst>
            <a:ext uri="{FF2B5EF4-FFF2-40B4-BE49-F238E27FC236}">
              <a16:creationId xmlns:a16="http://schemas.microsoft.com/office/drawing/2014/main" id="{AF740802-0EBA-4432-BF48-3BB99EE8F4E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8" name="正方形/長方形 147">
          <a:extLst>
            <a:ext uri="{FF2B5EF4-FFF2-40B4-BE49-F238E27FC236}">
              <a16:creationId xmlns:a16="http://schemas.microsoft.com/office/drawing/2014/main" id="{A8FFD89C-BA66-43E1-9554-8650155FDD9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9" name="テキスト ボックス 148">
          <a:extLst>
            <a:ext uri="{FF2B5EF4-FFF2-40B4-BE49-F238E27FC236}">
              <a16:creationId xmlns:a16="http://schemas.microsoft.com/office/drawing/2014/main" id="{81CE3923-376F-4DD2-9A7B-E0AEC92859D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0" name="直線コネクタ 149">
          <a:extLst>
            <a:ext uri="{FF2B5EF4-FFF2-40B4-BE49-F238E27FC236}">
              <a16:creationId xmlns:a16="http://schemas.microsoft.com/office/drawing/2014/main" id="{E3C52D42-BC4C-4C94-9CD2-5A4433C80D2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1" name="テキスト ボックス 150">
          <a:extLst>
            <a:ext uri="{FF2B5EF4-FFF2-40B4-BE49-F238E27FC236}">
              <a16:creationId xmlns:a16="http://schemas.microsoft.com/office/drawing/2014/main" id="{330F959F-F7EA-4787-B769-0607E6DAB04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52" name="直線コネクタ 151">
          <a:extLst>
            <a:ext uri="{FF2B5EF4-FFF2-40B4-BE49-F238E27FC236}">
              <a16:creationId xmlns:a16="http://schemas.microsoft.com/office/drawing/2014/main" id="{C4E9AA06-0BB1-49A1-B41F-566B395682E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53" name="テキスト ボックス 152">
          <a:extLst>
            <a:ext uri="{FF2B5EF4-FFF2-40B4-BE49-F238E27FC236}">
              <a16:creationId xmlns:a16="http://schemas.microsoft.com/office/drawing/2014/main" id="{C582222A-BFC2-4BE5-8CB0-2B2CA148907D}"/>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4" name="直線コネクタ 153">
          <a:extLst>
            <a:ext uri="{FF2B5EF4-FFF2-40B4-BE49-F238E27FC236}">
              <a16:creationId xmlns:a16="http://schemas.microsoft.com/office/drawing/2014/main" id="{4A2E1782-BE27-434D-A074-0C215D2A7A1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5" name="テキスト ボックス 154">
          <a:extLst>
            <a:ext uri="{FF2B5EF4-FFF2-40B4-BE49-F238E27FC236}">
              <a16:creationId xmlns:a16="http://schemas.microsoft.com/office/drawing/2014/main" id="{3802ADE2-D6A5-4B2F-B172-DC6FB2A07B3E}"/>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6" name="直線コネクタ 155">
          <a:extLst>
            <a:ext uri="{FF2B5EF4-FFF2-40B4-BE49-F238E27FC236}">
              <a16:creationId xmlns:a16="http://schemas.microsoft.com/office/drawing/2014/main" id="{E0E06A5A-3CD5-40C7-8BF9-882D667D956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7" name="テキスト ボックス 156">
          <a:extLst>
            <a:ext uri="{FF2B5EF4-FFF2-40B4-BE49-F238E27FC236}">
              <a16:creationId xmlns:a16="http://schemas.microsoft.com/office/drawing/2014/main" id="{022D1EED-A5F0-4E4D-BEA3-C3A661A49F8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8" name="直線コネクタ 157">
          <a:extLst>
            <a:ext uri="{FF2B5EF4-FFF2-40B4-BE49-F238E27FC236}">
              <a16:creationId xmlns:a16="http://schemas.microsoft.com/office/drawing/2014/main" id="{0B8F6C36-2E7B-4A4B-B18C-1D848BC9F7F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9" name="テキスト ボックス 158">
          <a:extLst>
            <a:ext uri="{FF2B5EF4-FFF2-40B4-BE49-F238E27FC236}">
              <a16:creationId xmlns:a16="http://schemas.microsoft.com/office/drawing/2014/main" id="{A92C9939-F4FD-48F6-B900-33EC279DC46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0" name="直線コネクタ 159">
          <a:extLst>
            <a:ext uri="{FF2B5EF4-FFF2-40B4-BE49-F238E27FC236}">
              <a16:creationId xmlns:a16="http://schemas.microsoft.com/office/drawing/2014/main" id="{C5D79910-441F-4225-9A38-CDD20A326A6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1" name="テキスト ボックス 160">
          <a:extLst>
            <a:ext uri="{FF2B5EF4-FFF2-40B4-BE49-F238E27FC236}">
              <a16:creationId xmlns:a16="http://schemas.microsoft.com/office/drawing/2014/main" id="{6775AA56-AFAA-42AC-AF26-56810101E14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2" name="直線コネクタ 161">
          <a:extLst>
            <a:ext uri="{FF2B5EF4-FFF2-40B4-BE49-F238E27FC236}">
              <a16:creationId xmlns:a16="http://schemas.microsoft.com/office/drawing/2014/main" id="{47CE9AED-F14D-44DC-A8AB-4BEFC98F4EE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63" name="テキスト ボックス 162">
          <a:extLst>
            <a:ext uri="{FF2B5EF4-FFF2-40B4-BE49-F238E27FC236}">
              <a16:creationId xmlns:a16="http://schemas.microsoft.com/office/drawing/2014/main" id="{01893C06-3252-43A0-9763-B28B2E53F1C8}"/>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a:extLst>
            <a:ext uri="{FF2B5EF4-FFF2-40B4-BE49-F238E27FC236}">
              <a16:creationId xmlns:a16="http://schemas.microsoft.com/office/drawing/2014/main" id="{E143A0D8-10D8-41A9-9A8F-DAA0E02A9A2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65" name="【福祉施設】&#10;有形固定資産減価償却率グラフ枠">
          <a:extLst>
            <a:ext uri="{FF2B5EF4-FFF2-40B4-BE49-F238E27FC236}">
              <a16:creationId xmlns:a16="http://schemas.microsoft.com/office/drawing/2014/main" id="{E8404557-0E7C-4AC9-8EB0-4CEFBF3C282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77288</xdr:rowOff>
    </xdr:from>
    <xdr:to>
      <xdr:col>24</xdr:col>
      <xdr:colOff>62865</xdr:colOff>
      <xdr:row>86</xdr:row>
      <xdr:rowOff>83820</xdr:rowOff>
    </xdr:to>
    <xdr:cxnSp macro="">
      <xdr:nvCxnSpPr>
        <xdr:cNvPr id="166" name="直線コネクタ 165">
          <a:extLst>
            <a:ext uri="{FF2B5EF4-FFF2-40B4-BE49-F238E27FC236}">
              <a16:creationId xmlns:a16="http://schemas.microsoft.com/office/drawing/2014/main" id="{A2B0E6F4-B28C-4B8E-B5C8-191C9F3309DF}"/>
            </a:ext>
          </a:extLst>
        </xdr:cNvPr>
        <xdr:cNvCxnSpPr/>
      </xdr:nvCxnSpPr>
      <xdr:spPr>
        <a:xfrm flipV="1">
          <a:off x="4634865" y="13450388"/>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405111" cy="259045"/>
    <xdr:sp macro="" textlink="">
      <xdr:nvSpPr>
        <xdr:cNvPr id="167" name="【福祉施設】&#10;有形固定資産減価償却率最小値テキスト">
          <a:extLst>
            <a:ext uri="{FF2B5EF4-FFF2-40B4-BE49-F238E27FC236}">
              <a16:creationId xmlns:a16="http://schemas.microsoft.com/office/drawing/2014/main" id="{8A8AB39F-BE76-4634-B402-01FF850C8777}"/>
            </a:ext>
          </a:extLst>
        </xdr:cNvPr>
        <xdr:cNvSpPr txBox="1"/>
      </xdr:nvSpPr>
      <xdr:spPr>
        <a:xfrm>
          <a:off x="4673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168" name="直線コネクタ 167">
          <a:extLst>
            <a:ext uri="{FF2B5EF4-FFF2-40B4-BE49-F238E27FC236}">
              <a16:creationId xmlns:a16="http://schemas.microsoft.com/office/drawing/2014/main" id="{DAE5E8EB-2CC7-4A7F-93E7-095F345EC4B1}"/>
            </a:ext>
          </a:extLst>
        </xdr:cNvPr>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23965</xdr:rowOff>
    </xdr:from>
    <xdr:ext cx="405111" cy="259045"/>
    <xdr:sp macro="" textlink="">
      <xdr:nvSpPr>
        <xdr:cNvPr id="169" name="【福祉施設】&#10;有形固定資産減価償却率最大値テキスト">
          <a:extLst>
            <a:ext uri="{FF2B5EF4-FFF2-40B4-BE49-F238E27FC236}">
              <a16:creationId xmlns:a16="http://schemas.microsoft.com/office/drawing/2014/main" id="{0C7642E9-B43D-494E-BDD4-EAF21671B824}"/>
            </a:ext>
          </a:extLst>
        </xdr:cNvPr>
        <xdr:cNvSpPr txBox="1"/>
      </xdr:nvSpPr>
      <xdr:spPr>
        <a:xfrm>
          <a:off x="4673600" y="1322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77288</xdr:rowOff>
    </xdr:from>
    <xdr:to>
      <xdr:col>24</xdr:col>
      <xdr:colOff>152400</xdr:colOff>
      <xdr:row>78</xdr:row>
      <xdr:rowOff>77288</xdr:rowOff>
    </xdr:to>
    <xdr:cxnSp macro="">
      <xdr:nvCxnSpPr>
        <xdr:cNvPr id="170" name="直線コネクタ 169">
          <a:extLst>
            <a:ext uri="{FF2B5EF4-FFF2-40B4-BE49-F238E27FC236}">
              <a16:creationId xmlns:a16="http://schemas.microsoft.com/office/drawing/2014/main" id="{5F0257B4-9071-463D-B554-2DCFA2DB898F}"/>
            </a:ext>
          </a:extLst>
        </xdr:cNvPr>
        <xdr:cNvCxnSpPr/>
      </xdr:nvCxnSpPr>
      <xdr:spPr>
        <a:xfrm>
          <a:off x="4546600" y="1345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165298</xdr:rowOff>
    </xdr:from>
    <xdr:ext cx="405111" cy="259045"/>
    <xdr:sp macro="" textlink="">
      <xdr:nvSpPr>
        <xdr:cNvPr id="171" name="【福祉施設】&#10;有形固定資産減価償却率平均値テキスト">
          <a:extLst>
            <a:ext uri="{FF2B5EF4-FFF2-40B4-BE49-F238E27FC236}">
              <a16:creationId xmlns:a16="http://schemas.microsoft.com/office/drawing/2014/main" id="{0494D752-4993-4C26-AF2F-1A13044382ED}"/>
            </a:ext>
          </a:extLst>
        </xdr:cNvPr>
        <xdr:cNvSpPr txBox="1"/>
      </xdr:nvSpPr>
      <xdr:spPr>
        <a:xfrm>
          <a:off x="4673600" y="138812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142421</xdr:rowOff>
    </xdr:from>
    <xdr:to>
      <xdr:col>24</xdr:col>
      <xdr:colOff>114300</xdr:colOff>
      <xdr:row>82</xdr:row>
      <xdr:rowOff>72571</xdr:rowOff>
    </xdr:to>
    <xdr:sp macro="" textlink="">
      <xdr:nvSpPr>
        <xdr:cNvPr id="172" name="フローチャート: 判断 171">
          <a:extLst>
            <a:ext uri="{FF2B5EF4-FFF2-40B4-BE49-F238E27FC236}">
              <a16:creationId xmlns:a16="http://schemas.microsoft.com/office/drawing/2014/main" id="{1D73C672-541B-4E13-980E-67FFC9041170}"/>
            </a:ext>
          </a:extLst>
        </xdr:cNvPr>
        <xdr:cNvSpPr/>
      </xdr:nvSpPr>
      <xdr:spPr>
        <a:xfrm>
          <a:off x="45847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173" name="フローチャート: 判断 172">
          <a:extLst>
            <a:ext uri="{FF2B5EF4-FFF2-40B4-BE49-F238E27FC236}">
              <a16:creationId xmlns:a16="http://schemas.microsoft.com/office/drawing/2014/main" id="{7627BFBC-FB26-4EF3-ACA8-3E886640F2B7}"/>
            </a:ext>
          </a:extLst>
        </xdr:cNvPr>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174" name="フローチャート: 判断 173">
          <a:extLst>
            <a:ext uri="{FF2B5EF4-FFF2-40B4-BE49-F238E27FC236}">
              <a16:creationId xmlns:a16="http://schemas.microsoft.com/office/drawing/2014/main" id="{42E0081F-C058-4C06-A556-81DCE2EC96F7}"/>
            </a:ext>
          </a:extLst>
        </xdr:cNvPr>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175" name="フローチャート: 判断 174">
          <a:extLst>
            <a:ext uri="{FF2B5EF4-FFF2-40B4-BE49-F238E27FC236}">
              <a16:creationId xmlns:a16="http://schemas.microsoft.com/office/drawing/2014/main" id="{0E6E28DD-9FE9-49A4-9F53-3768C6A57FE5}"/>
            </a:ext>
          </a:extLst>
        </xdr:cNvPr>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176" name="フローチャート: 判断 175">
          <a:extLst>
            <a:ext uri="{FF2B5EF4-FFF2-40B4-BE49-F238E27FC236}">
              <a16:creationId xmlns:a16="http://schemas.microsoft.com/office/drawing/2014/main" id="{42BFE085-29A6-440E-A39B-85F862AC5529}"/>
            </a:ext>
          </a:extLst>
        </xdr:cNvPr>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7" name="テキスト ボックス 176">
          <a:extLst>
            <a:ext uri="{FF2B5EF4-FFF2-40B4-BE49-F238E27FC236}">
              <a16:creationId xmlns:a16="http://schemas.microsoft.com/office/drawing/2014/main" id="{FC47153F-8B89-4CA1-9C3E-1B58C1AE922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5BD3587E-834A-4FEB-A55B-BCF67504E55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A3F2FFCC-819C-41FE-A330-8B924EBE6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0" name="テキスト ボックス 179">
          <a:extLst>
            <a:ext uri="{FF2B5EF4-FFF2-40B4-BE49-F238E27FC236}">
              <a16:creationId xmlns:a16="http://schemas.microsoft.com/office/drawing/2014/main" id="{4528083D-EF32-46F4-832F-691429E5C0F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63295F81-0DCA-40AC-8239-3FF7CA59649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33020</xdr:rowOff>
    </xdr:from>
    <xdr:to>
      <xdr:col>24</xdr:col>
      <xdr:colOff>114300</xdr:colOff>
      <xdr:row>86</xdr:row>
      <xdr:rowOff>134620</xdr:rowOff>
    </xdr:to>
    <xdr:sp macro="" textlink="">
      <xdr:nvSpPr>
        <xdr:cNvPr id="182" name="楕円 181">
          <a:extLst>
            <a:ext uri="{FF2B5EF4-FFF2-40B4-BE49-F238E27FC236}">
              <a16:creationId xmlns:a16="http://schemas.microsoft.com/office/drawing/2014/main" id="{87E8FE3C-FD33-40E4-91D7-963AD83C1557}"/>
            </a:ext>
          </a:extLst>
        </xdr:cNvPr>
        <xdr:cNvSpPr/>
      </xdr:nvSpPr>
      <xdr:spPr>
        <a:xfrm>
          <a:off x="45847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119397</xdr:rowOff>
    </xdr:from>
    <xdr:ext cx="405111" cy="259045"/>
    <xdr:sp macro="" textlink="">
      <xdr:nvSpPr>
        <xdr:cNvPr id="183" name="【福祉施設】&#10;有形固定資産減価償却率該当値テキスト">
          <a:extLst>
            <a:ext uri="{FF2B5EF4-FFF2-40B4-BE49-F238E27FC236}">
              <a16:creationId xmlns:a16="http://schemas.microsoft.com/office/drawing/2014/main" id="{4521ADDD-5B69-4FA1-8683-A07E17C3E2B7}"/>
            </a:ext>
          </a:extLst>
        </xdr:cNvPr>
        <xdr:cNvSpPr txBox="1"/>
      </xdr:nvSpPr>
      <xdr:spPr>
        <a:xfrm>
          <a:off x="4673600" y="1469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6894</xdr:rowOff>
    </xdr:from>
    <xdr:to>
      <xdr:col>20</xdr:col>
      <xdr:colOff>38100</xdr:colOff>
      <xdr:row>86</xdr:row>
      <xdr:rowOff>108494</xdr:rowOff>
    </xdr:to>
    <xdr:sp macro="" textlink="">
      <xdr:nvSpPr>
        <xdr:cNvPr id="184" name="楕円 183">
          <a:extLst>
            <a:ext uri="{FF2B5EF4-FFF2-40B4-BE49-F238E27FC236}">
              <a16:creationId xmlns:a16="http://schemas.microsoft.com/office/drawing/2014/main" id="{7B1412F5-0BBF-44A0-ABC6-BFE4C22E7569}"/>
            </a:ext>
          </a:extLst>
        </xdr:cNvPr>
        <xdr:cNvSpPr/>
      </xdr:nvSpPr>
      <xdr:spPr>
        <a:xfrm>
          <a:off x="3746500" y="147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57694</xdr:rowOff>
    </xdr:from>
    <xdr:to>
      <xdr:col>24</xdr:col>
      <xdr:colOff>63500</xdr:colOff>
      <xdr:row>86</xdr:row>
      <xdr:rowOff>83820</xdr:rowOff>
    </xdr:to>
    <xdr:cxnSp macro="">
      <xdr:nvCxnSpPr>
        <xdr:cNvPr id="185" name="直線コネクタ 184">
          <a:extLst>
            <a:ext uri="{FF2B5EF4-FFF2-40B4-BE49-F238E27FC236}">
              <a16:creationId xmlns:a16="http://schemas.microsoft.com/office/drawing/2014/main" id="{062BD91E-B0E5-4EAC-AA37-21599F454FE4}"/>
            </a:ext>
          </a:extLst>
        </xdr:cNvPr>
        <xdr:cNvCxnSpPr/>
      </xdr:nvCxnSpPr>
      <xdr:spPr>
        <a:xfrm>
          <a:off x="3797300" y="1480239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152779</xdr:rowOff>
    </xdr:from>
    <xdr:ext cx="405111" cy="259045"/>
    <xdr:sp macro="" textlink="">
      <xdr:nvSpPr>
        <xdr:cNvPr id="186" name="n_1aveValue【福祉施設】&#10;有形固定資産減価償却率">
          <a:extLst>
            <a:ext uri="{FF2B5EF4-FFF2-40B4-BE49-F238E27FC236}">
              <a16:creationId xmlns:a16="http://schemas.microsoft.com/office/drawing/2014/main" id="{406BAC08-536B-47ED-9EFF-8F179F09D7DB}"/>
            </a:ext>
          </a:extLst>
        </xdr:cNvPr>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141350</xdr:rowOff>
    </xdr:from>
    <xdr:ext cx="405111" cy="259045"/>
    <xdr:sp macro="" textlink="">
      <xdr:nvSpPr>
        <xdr:cNvPr id="187" name="n_2aveValue【福祉施設】&#10;有形固定資産減価償却率">
          <a:extLst>
            <a:ext uri="{FF2B5EF4-FFF2-40B4-BE49-F238E27FC236}">
              <a16:creationId xmlns:a16="http://schemas.microsoft.com/office/drawing/2014/main" id="{B9BCA075-73DD-4F75-ADEB-C193793D6E0D}"/>
            </a:ext>
          </a:extLst>
        </xdr:cNvPr>
        <xdr:cNvSpPr txBox="1"/>
      </xdr:nvSpPr>
      <xdr:spPr>
        <a:xfrm>
          <a:off x="2705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188" name="n_3aveValue【福祉施設】&#10;有形固定資産減価償却率">
          <a:extLst>
            <a:ext uri="{FF2B5EF4-FFF2-40B4-BE49-F238E27FC236}">
              <a16:creationId xmlns:a16="http://schemas.microsoft.com/office/drawing/2014/main" id="{72DC3AFD-46C3-4194-92CD-D9FE308FA5F8}"/>
            </a:ext>
          </a:extLst>
        </xdr:cNvPr>
        <xdr:cNvSpPr txBox="1"/>
      </xdr:nvSpPr>
      <xdr:spPr>
        <a:xfrm>
          <a:off x="1816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49909</xdr:rowOff>
    </xdr:from>
    <xdr:ext cx="405111" cy="259045"/>
    <xdr:sp macro="" textlink="">
      <xdr:nvSpPr>
        <xdr:cNvPr id="189" name="n_4aveValue【福祉施設】&#10;有形固定資産減価償却率">
          <a:extLst>
            <a:ext uri="{FF2B5EF4-FFF2-40B4-BE49-F238E27FC236}">
              <a16:creationId xmlns:a16="http://schemas.microsoft.com/office/drawing/2014/main" id="{B27284BF-411C-48B2-8515-59A9B3DC4D6C}"/>
            </a:ext>
          </a:extLst>
        </xdr:cNvPr>
        <xdr:cNvSpPr txBox="1"/>
      </xdr:nvSpPr>
      <xdr:spPr>
        <a:xfrm>
          <a:off x="927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99621</xdr:rowOff>
    </xdr:from>
    <xdr:ext cx="405111" cy="259045"/>
    <xdr:sp macro="" textlink="">
      <xdr:nvSpPr>
        <xdr:cNvPr id="190" name="n_1mainValue【福祉施設】&#10;有形固定資産減価償却率">
          <a:extLst>
            <a:ext uri="{FF2B5EF4-FFF2-40B4-BE49-F238E27FC236}">
              <a16:creationId xmlns:a16="http://schemas.microsoft.com/office/drawing/2014/main" id="{74DE2595-0029-4E66-B8AC-9B4CAF9EAB23}"/>
            </a:ext>
          </a:extLst>
        </xdr:cNvPr>
        <xdr:cNvSpPr txBox="1"/>
      </xdr:nvSpPr>
      <xdr:spPr>
        <a:xfrm>
          <a:off x="3582044" y="1484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1" name="正方形/長方形 190">
          <a:extLst>
            <a:ext uri="{FF2B5EF4-FFF2-40B4-BE49-F238E27FC236}">
              <a16:creationId xmlns:a16="http://schemas.microsoft.com/office/drawing/2014/main" id="{167D0B95-A178-410C-ACC5-ED7E19191A0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2" name="正方形/長方形 191">
          <a:extLst>
            <a:ext uri="{FF2B5EF4-FFF2-40B4-BE49-F238E27FC236}">
              <a16:creationId xmlns:a16="http://schemas.microsoft.com/office/drawing/2014/main" id="{6B30ED0D-F13D-4BB8-9235-E30AADD2E8B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3" name="正方形/長方形 192">
          <a:extLst>
            <a:ext uri="{FF2B5EF4-FFF2-40B4-BE49-F238E27FC236}">
              <a16:creationId xmlns:a16="http://schemas.microsoft.com/office/drawing/2014/main" id="{642FDD2A-B840-4E55-8CC8-4979263A04A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4" name="正方形/長方形 193">
          <a:extLst>
            <a:ext uri="{FF2B5EF4-FFF2-40B4-BE49-F238E27FC236}">
              <a16:creationId xmlns:a16="http://schemas.microsoft.com/office/drawing/2014/main" id="{EAD9ADF3-B476-4010-B8E0-F865B0E7AF7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5" name="正方形/長方形 194">
          <a:extLst>
            <a:ext uri="{FF2B5EF4-FFF2-40B4-BE49-F238E27FC236}">
              <a16:creationId xmlns:a16="http://schemas.microsoft.com/office/drawing/2014/main" id="{E63DFF39-01EB-4006-AA12-21A6ED60DC8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6" name="正方形/長方形 195">
          <a:extLst>
            <a:ext uri="{FF2B5EF4-FFF2-40B4-BE49-F238E27FC236}">
              <a16:creationId xmlns:a16="http://schemas.microsoft.com/office/drawing/2014/main" id="{77DE7A87-57B6-485E-9275-C2B2F2CAFB1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7" name="正方形/長方形 196">
          <a:extLst>
            <a:ext uri="{FF2B5EF4-FFF2-40B4-BE49-F238E27FC236}">
              <a16:creationId xmlns:a16="http://schemas.microsoft.com/office/drawing/2014/main" id="{B7FD84C2-FFA7-4C1C-B099-6ECC3A978FE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8" name="正方形/長方形 197">
          <a:extLst>
            <a:ext uri="{FF2B5EF4-FFF2-40B4-BE49-F238E27FC236}">
              <a16:creationId xmlns:a16="http://schemas.microsoft.com/office/drawing/2014/main" id="{A9F59031-F728-487C-BCB9-1BADDA7811A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9" name="テキスト ボックス 198">
          <a:extLst>
            <a:ext uri="{FF2B5EF4-FFF2-40B4-BE49-F238E27FC236}">
              <a16:creationId xmlns:a16="http://schemas.microsoft.com/office/drawing/2014/main" id="{899B8280-C42C-47BE-966F-A39633554DE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0" name="直線コネクタ 199">
          <a:extLst>
            <a:ext uri="{FF2B5EF4-FFF2-40B4-BE49-F238E27FC236}">
              <a16:creationId xmlns:a16="http://schemas.microsoft.com/office/drawing/2014/main" id="{C8815935-BC6D-4F66-960C-5E0BBCFD490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1" name="直線コネクタ 200">
          <a:extLst>
            <a:ext uri="{FF2B5EF4-FFF2-40B4-BE49-F238E27FC236}">
              <a16:creationId xmlns:a16="http://schemas.microsoft.com/office/drawing/2014/main" id="{CBF92AA4-1EA3-4040-8661-65FB20EA0399}"/>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02" name="テキスト ボックス 201">
          <a:extLst>
            <a:ext uri="{FF2B5EF4-FFF2-40B4-BE49-F238E27FC236}">
              <a16:creationId xmlns:a16="http://schemas.microsoft.com/office/drawing/2014/main" id="{12E35853-5B1A-4480-A6E5-BF0D3B0B83DE}"/>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03" name="直線コネクタ 202">
          <a:extLst>
            <a:ext uri="{FF2B5EF4-FFF2-40B4-BE49-F238E27FC236}">
              <a16:creationId xmlns:a16="http://schemas.microsoft.com/office/drawing/2014/main" id="{0C6904DC-C8ED-4B38-9E04-B945AED7083A}"/>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04" name="テキスト ボックス 203">
          <a:extLst>
            <a:ext uri="{FF2B5EF4-FFF2-40B4-BE49-F238E27FC236}">
              <a16:creationId xmlns:a16="http://schemas.microsoft.com/office/drawing/2014/main" id="{D3372E36-FEE0-4D06-98A1-E702F3AF496C}"/>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05" name="直線コネクタ 204">
          <a:extLst>
            <a:ext uri="{FF2B5EF4-FFF2-40B4-BE49-F238E27FC236}">
              <a16:creationId xmlns:a16="http://schemas.microsoft.com/office/drawing/2014/main" id="{860D279D-1C3B-4C31-863B-0D787BD29721}"/>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06" name="テキスト ボックス 205">
          <a:extLst>
            <a:ext uri="{FF2B5EF4-FFF2-40B4-BE49-F238E27FC236}">
              <a16:creationId xmlns:a16="http://schemas.microsoft.com/office/drawing/2014/main" id="{DA44183D-4CE1-4080-9946-BA90BB81DCF8}"/>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07" name="直線コネクタ 206">
          <a:extLst>
            <a:ext uri="{FF2B5EF4-FFF2-40B4-BE49-F238E27FC236}">
              <a16:creationId xmlns:a16="http://schemas.microsoft.com/office/drawing/2014/main" id="{977DA691-4426-4FA1-8C62-1DAA95D6FECC}"/>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08" name="テキスト ボックス 207">
          <a:extLst>
            <a:ext uri="{FF2B5EF4-FFF2-40B4-BE49-F238E27FC236}">
              <a16:creationId xmlns:a16="http://schemas.microsoft.com/office/drawing/2014/main" id="{BA77ACFB-E38E-4D50-9864-CE9426AAF57E}"/>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9" name="直線コネクタ 208">
          <a:extLst>
            <a:ext uri="{FF2B5EF4-FFF2-40B4-BE49-F238E27FC236}">
              <a16:creationId xmlns:a16="http://schemas.microsoft.com/office/drawing/2014/main" id="{3E369B78-875C-4019-BD78-1FA4298DE45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0" name="テキスト ボックス 209">
          <a:extLst>
            <a:ext uri="{FF2B5EF4-FFF2-40B4-BE49-F238E27FC236}">
              <a16:creationId xmlns:a16="http://schemas.microsoft.com/office/drawing/2014/main" id="{3CCB6810-FB33-4319-94AA-84493F03121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1" name="【福祉施設】&#10;一人当たり面積グラフ枠">
          <a:extLst>
            <a:ext uri="{FF2B5EF4-FFF2-40B4-BE49-F238E27FC236}">
              <a16:creationId xmlns:a16="http://schemas.microsoft.com/office/drawing/2014/main" id="{3EE38F9C-ABC3-47D4-BD9A-671FD9139F3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68732</xdr:rowOff>
    </xdr:from>
    <xdr:to>
      <xdr:col>54</xdr:col>
      <xdr:colOff>189865</xdr:colOff>
      <xdr:row>86</xdr:row>
      <xdr:rowOff>25298</xdr:rowOff>
    </xdr:to>
    <xdr:cxnSp macro="">
      <xdr:nvCxnSpPr>
        <xdr:cNvPr id="212" name="直線コネクタ 211">
          <a:extLst>
            <a:ext uri="{FF2B5EF4-FFF2-40B4-BE49-F238E27FC236}">
              <a16:creationId xmlns:a16="http://schemas.microsoft.com/office/drawing/2014/main" id="{D07D4F70-5DBD-42B3-86DD-F0341CD4E32C}"/>
            </a:ext>
          </a:extLst>
        </xdr:cNvPr>
        <xdr:cNvCxnSpPr/>
      </xdr:nvCxnSpPr>
      <xdr:spPr>
        <a:xfrm flipV="1">
          <a:off x="10476865" y="1361328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29125</xdr:rowOff>
    </xdr:from>
    <xdr:ext cx="469744" cy="259045"/>
    <xdr:sp macro="" textlink="">
      <xdr:nvSpPr>
        <xdr:cNvPr id="213" name="【福祉施設】&#10;一人当たり面積最小値テキスト">
          <a:extLst>
            <a:ext uri="{FF2B5EF4-FFF2-40B4-BE49-F238E27FC236}">
              <a16:creationId xmlns:a16="http://schemas.microsoft.com/office/drawing/2014/main" id="{F196652A-2637-4A7B-8306-81D7213EDA6D}"/>
            </a:ext>
          </a:extLst>
        </xdr:cNvPr>
        <xdr:cNvSpPr txBox="1"/>
      </xdr:nvSpPr>
      <xdr:spPr>
        <a:xfrm>
          <a:off x="10515600" y="14773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25298</xdr:rowOff>
    </xdr:from>
    <xdr:to>
      <xdr:col>55</xdr:col>
      <xdr:colOff>88900</xdr:colOff>
      <xdr:row>86</xdr:row>
      <xdr:rowOff>25298</xdr:rowOff>
    </xdr:to>
    <xdr:cxnSp macro="">
      <xdr:nvCxnSpPr>
        <xdr:cNvPr id="214" name="直線コネクタ 213">
          <a:extLst>
            <a:ext uri="{FF2B5EF4-FFF2-40B4-BE49-F238E27FC236}">
              <a16:creationId xmlns:a16="http://schemas.microsoft.com/office/drawing/2014/main" id="{A5501786-7AAD-40A2-A42A-D36B5E56EE0B}"/>
            </a:ext>
          </a:extLst>
        </xdr:cNvPr>
        <xdr:cNvCxnSpPr/>
      </xdr:nvCxnSpPr>
      <xdr:spPr>
        <a:xfrm>
          <a:off x="10388600" y="1476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15409</xdr:rowOff>
    </xdr:from>
    <xdr:ext cx="469744" cy="259045"/>
    <xdr:sp macro="" textlink="">
      <xdr:nvSpPr>
        <xdr:cNvPr id="215" name="【福祉施設】&#10;一人当たり面積最大値テキスト">
          <a:extLst>
            <a:ext uri="{FF2B5EF4-FFF2-40B4-BE49-F238E27FC236}">
              <a16:creationId xmlns:a16="http://schemas.microsoft.com/office/drawing/2014/main" id="{7F457D92-8D85-48CA-B7CD-660B53D01639}"/>
            </a:ext>
          </a:extLst>
        </xdr:cNvPr>
        <xdr:cNvSpPr txBox="1"/>
      </xdr:nvSpPr>
      <xdr:spPr>
        <a:xfrm>
          <a:off x="10515600" y="133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68732</xdr:rowOff>
    </xdr:from>
    <xdr:to>
      <xdr:col>55</xdr:col>
      <xdr:colOff>88900</xdr:colOff>
      <xdr:row>79</xdr:row>
      <xdr:rowOff>68732</xdr:rowOff>
    </xdr:to>
    <xdr:cxnSp macro="">
      <xdr:nvCxnSpPr>
        <xdr:cNvPr id="216" name="直線コネクタ 215">
          <a:extLst>
            <a:ext uri="{FF2B5EF4-FFF2-40B4-BE49-F238E27FC236}">
              <a16:creationId xmlns:a16="http://schemas.microsoft.com/office/drawing/2014/main" id="{1F40B32D-C400-4F49-8482-57F6729259D7}"/>
            </a:ext>
          </a:extLst>
        </xdr:cNvPr>
        <xdr:cNvCxnSpPr/>
      </xdr:nvCxnSpPr>
      <xdr:spPr>
        <a:xfrm>
          <a:off x="10388600" y="13613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156024</xdr:rowOff>
    </xdr:from>
    <xdr:ext cx="469744" cy="259045"/>
    <xdr:sp macro="" textlink="">
      <xdr:nvSpPr>
        <xdr:cNvPr id="217" name="【福祉施設】&#10;一人当たり面積平均値テキスト">
          <a:extLst>
            <a:ext uri="{FF2B5EF4-FFF2-40B4-BE49-F238E27FC236}">
              <a16:creationId xmlns:a16="http://schemas.microsoft.com/office/drawing/2014/main" id="{29F732CA-9217-4C39-9D57-5194444C1974}"/>
            </a:ext>
          </a:extLst>
        </xdr:cNvPr>
        <xdr:cNvSpPr txBox="1"/>
      </xdr:nvSpPr>
      <xdr:spPr>
        <a:xfrm>
          <a:off x="10515600" y="14386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133147</xdr:rowOff>
    </xdr:from>
    <xdr:to>
      <xdr:col>55</xdr:col>
      <xdr:colOff>50800</xdr:colOff>
      <xdr:row>85</xdr:row>
      <xdr:rowOff>63297</xdr:rowOff>
    </xdr:to>
    <xdr:sp macro="" textlink="">
      <xdr:nvSpPr>
        <xdr:cNvPr id="218" name="フローチャート: 判断 217">
          <a:extLst>
            <a:ext uri="{FF2B5EF4-FFF2-40B4-BE49-F238E27FC236}">
              <a16:creationId xmlns:a16="http://schemas.microsoft.com/office/drawing/2014/main" id="{1731B8A5-B289-4ED8-B0D1-4BE6D081862D}"/>
            </a:ext>
          </a:extLst>
        </xdr:cNvPr>
        <xdr:cNvSpPr/>
      </xdr:nvSpPr>
      <xdr:spPr>
        <a:xfrm>
          <a:off x="10426700" y="1453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152121</xdr:rowOff>
    </xdr:from>
    <xdr:to>
      <xdr:col>50</xdr:col>
      <xdr:colOff>165100</xdr:colOff>
      <xdr:row>85</xdr:row>
      <xdr:rowOff>82271</xdr:rowOff>
    </xdr:to>
    <xdr:sp macro="" textlink="">
      <xdr:nvSpPr>
        <xdr:cNvPr id="219" name="フローチャート: 判断 218">
          <a:extLst>
            <a:ext uri="{FF2B5EF4-FFF2-40B4-BE49-F238E27FC236}">
              <a16:creationId xmlns:a16="http://schemas.microsoft.com/office/drawing/2014/main" id="{32B64913-5DB7-4CD6-8715-4DF2D6ED7256}"/>
            </a:ext>
          </a:extLst>
        </xdr:cNvPr>
        <xdr:cNvSpPr/>
      </xdr:nvSpPr>
      <xdr:spPr>
        <a:xfrm>
          <a:off x="9588500" y="1455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128118</xdr:rowOff>
    </xdr:from>
    <xdr:to>
      <xdr:col>46</xdr:col>
      <xdr:colOff>38100</xdr:colOff>
      <xdr:row>85</xdr:row>
      <xdr:rowOff>58268</xdr:rowOff>
    </xdr:to>
    <xdr:sp macro="" textlink="">
      <xdr:nvSpPr>
        <xdr:cNvPr id="220" name="フローチャート: 判断 219">
          <a:extLst>
            <a:ext uri="{FF2B5EF4-FFF2-40B4-BE49-F238E27FC236}">
              <a16:creationId xmlns:a16="http://schemas.microsoft.com/office/drawing/2014/main" id="{F20AF4E8-AF17-48CB-A6A8-282EB7C7B055}"/>
            </a:ext>
          </a:extLst>
        </xdr:cNvPr>
        <xdr:cNvSpPr/>
      </xdr:nvSpPr>
      <xdr:spPr>
        <a:xfrm>
          <a:off x="8699500" y="1452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114402</xdr:rowOff>
    </xdr:from>
    <xdr:to>
      <xdr:col>41</xdr:col>
      <xdr:colOff>101600</xdr:colOff>
      <xdr:row>85</xdr:row>
      <xdr:rowOff>44552</xdr:rowOff>
    </xdr:to>
    <xdr:sp macro="" textlink="">
      <xdr:nvSpPr>
        <xdr:cNvPr id="221" name="フローチャート: 判断 220">
          <a:extLst>
            <a:ext uri="{FF2B5EF4-FFF2-40B4-BE49-F238E27FC236}">
              <a16:creationId xmlns:a16="http://schemas.microsoft.com/office/drawing/2014/main" id="{7E693733-AC39-496B-B740-99B3B41BC645}"/>
            </a:ext>
          </a:extLst>
        </xdr:cNvPr>
        <xdr:cNvSpPr/>
      </xdr:nvSpPr>
      <xdr:spPr>
        <a:xfrm>
          <a:off x="7810500" y="1451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128118</xdr:rowOff>
    </xdr:from>
    <xdr:to>
      <xdr:col>36</xdr:col>
      <xdr:colOff>165100</xdr:colOff>
      <xdr:row>85</xdr:row>
      <xdr:rowOff>58268</xdr:rowOff>
    </xdr:to>
    <xdr:sp macro="" textlink="">
      <xdr:nvSpPr>
        <xdr:cNvPr id="222" name="フローチャート: 判断 221">
          <a:extLst>
            <a:ext uri="{FF2B5EF4-FFF2-40B4-BE49-F238E27FC236}">
              <a16:creationId xmlns:a16="http://schemas.microsoft.com/office/drawing/2014/main" id="{59A486A8-EFF1-456A-BFF4-C6D7744D1584}"/>
            </a:ext>
          </a:extLst>
        </xdr:cNvPr>
        <xdr:cNvSpPr/>
      </xdr:nvSpPr>
      <xdr:spPr>
        <a:xfrm>
          <a:off x="6921500" y="1452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088DCEB2-E346-48AB-B7C7-340580E2EC3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4" name="テキスト ボックス 223">
          <a:extLst>
            <a:ext uri="{FF2B5EF4-FFF2-40B4-BE49-F238E27FC236}">
              <a16:creationId xmlns:a16="http://schemas.microsoft.com/office/drawing/2014/main" id="{924E288C-D4F2-43DC-B3D1-6CDFE623F01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62BA1676-E731-44D7-B6D8-49957BB51EF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C3D17BD0-F5EA-4FC9-B36F-1DE8C649E01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7" name="テキスト ボックス 226">
          <a:extLst>
            <a:ext uri="{FF2B5EF4-FFF2-40B4-BE49-F238E27FC236}">
              <a16:creationId xmlns:a16="http://schemas.microsoft.com/office/drawing/2014/main" id="{17A71838-89F9-4614-832E-0D7EDBBC40E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145948</xdr:rowOff>
    </xdr:from>
    <xdr:to>
      <xdr:col>55</xdr:col>
      <xdr:colOff>50800</xdr:colOff>
      <xdr:row>86</xdr:row>
      <xdr:rowOff>76098</xdr:rowOff>
    </xdr:to>
    <xdr:sp macro="" textlink="">
      <xdr:nvSpPr>
        <xdr:cNvPr id="228" name="楕円 227">
          <a:extLst>
            <a:ext uri="{FF2B5EF4-FFF2-40B4-BE49-F238E27FC236}">
              <a16:creationId xmlns:a16="http://schemas.microsoft.com/office/drawing/2014/main" id="{EA32C0AB-BE6C-4D0A-A9D1-030607DAD1CD}"/>
            </a:ext>
          </a:extLst>
        </xdr:cNvPr>
        <xdr:cNvSpPr/>
      </xdr:nvSpPr>
      <xdr:spPr>
        <a:xfrm>
          <a:off x="10426700" y="1471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60875</xdr:rowOff>
    </xdr:from>
    <xdr:ext cx="469744" cy="259045"/>
    <xdr:sp macro="" textlink="">
      <xdr:nvSpPr>
        <xdr:cNvPr id="229" name="【福祉施設】&#10;一人当たり面積該当値テキスト">
          <a:extLst>
            <a:ext uri="{FF2B5EF4-FFF2-40B4-BE49-F238E27FC236}">
              <a16:creationId xmlns:a16="http://schemas.microsoft.com/office/drawing/2014/main" id="{A452B62B-0C94-489D-A9DD-3086C815DC10}"/>
            </a:ext>
          </a:extLst>
        </xdr:cNvPr>
        <xdr:cNvSpPr txBox="1"/>
      </xdr:nvSpPr>
      <xdr:spPr>
        <a:xfrm>
          <a:off x="10515600" y="1463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148462</xdr:rowOff>
    </xdr:from>
    <xdr:to>
      <xdr:col>50</xdr:col>
      <xdr:colOff>165100</xdr:colOff>
      <xdr:row>86</xdr:row>
      <xdr:rowOff>78612</xdr:rowOff>
    </xdr:to>
    <xdr:sp macro="" textlink="">
      <xdr:nvSpPr>
        <xdr:cNvPr id="230" name="楕円 229">
          <a:extLst>
            <a:ext uri="{FF2B5EF4-FFF2-40B4-BE49-F238E27FC236}">
              <a16:creationId xmlns:a16="http://schemas.microsoft.com/office/drawing/2014/main" id="{728F7C6A-35FC-489A-9060-C7681AA6C61D}"/>
            </a:ext>
          </a:extLst>
        </xdr:cNvPr>
        <xdr:cNvSpPr/>
      </xdr:nvSpPr>
      <xdr:spPr>
        <a:xfrm>
          <a:off x="9588500" y="1472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25298</xdr:rowOff>
    </xdr:from>
    <xdr:to>
      <xdr:col>55</xdr:col>
      <xdr:colOff>0</xdr:colOff>
      <xdr:row>86</xdr:row>
      <xdr:rowOff>27812</xdr:rowOff>
    </xdr:to>
    <xdr:cxnSp macro="">
      <xdr:nvCxnSpPr>
        <xdr:cNvPr id="231" name="直線コネクタ 230">
          <a:extLst>
            <a:ext uri="{FF2B5EF4-FFF2-40B4-BE49-F238E27FC236}">
              <a16:creationId xmlns:a16="http://schemas.microsoft.com/office/drawing/2014/main" id="{6BBD2525-053F-4C61-B79A-662BC240FD6F}"/>
            </a:ext>
          </a:extLst>
        </xdr:cNvPr>
        <xdr:cNvCxnSpPr/>
      </xdr:nvCxnSpPr>
      <xdr:spPr>
        <a:xfrm flipV="1">
          <a:off x="9639300" y="14769998"/>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98798</xdr:rowOff>
    </xdr:from>
    <xdr:ext cx="469744" cy="259045"/>
    <xdr:sp macro="" textlink="">
      <xdr:nvSpPr>
        <xdr:cNvPr id="232" name="n_1aveValue【福祉施設】&#10;一人当たり面積">
          <a:extLst>
            <a:ext uri="{FF2B5EF4-FFF2-40B4-BE49-F238E27FC236}">
              <a16:creationId xmlns:a16="http://schemas.microsoft.com/office/drawing/2014/main" id="{76A3DE31-5BB8-4912-8C45-D588F952631C}"/>
            </a:ext>
          </a:extLst>
        </xdr:cNvPr>
        <xdr:cNvSpPr txBox="1"/>
      </xdr:nvSpPr>
      <xdr:spPr>
        <a:xfrm>
          <a:off x="9391727" y="1432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74795</xdr:rowOff>
    </xdr:from>
    <xdr:ext cx="469744" cy="259045"/>
    <xdr:sp macro="" textlink="">
      <xdr:nvSpPr>
        <xdr:cNvPr id="233" name="n_2aveValue【福祉施設】&#10;一人当たり面積">
          <a:extLst>
            <a:ext uri="{FF2B5EF4-FFF2-40B4-BE49-F238E27FC236}">
              <a16:creationId xmlns:a16="http://schemas.microsoft.com/office/drawing/2014/main" id="{F84CE36C-628E-425A-AC95-F11C8AF94D11}"/>
            </a:ext>
          </a:extLst>
        </xdr:cNvPr>
        <xdr:cNvSpPr txBox="1"/>
      </xdr:nvSpPr>
      <xdr:spPr>
        <a:xfrm>
          <a:off x="8515427" y="1430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61079</xdr:rowOff>
    </xdr:from>
    <xdr:ext cx="469744" cy="259045"/>
    <xdr:sp macro="" textlink="">
      <xdr:nvSpPr>
        <xdr:cNvPr id="234" name="n_3aveValue【福祉施設】&#10;一人当たり面積">
          <a:extLst>
            <a:ext uri="{FF2B5EF4-FFF2-40B4-BE49-F238E27FC236}">
              <a16:creationId xmlns:a16="http://schemas.microsoft.com/office/drawing/2014/main" id="{45E67CD6-4DCC-484D-9820-2BA6D160F084}"/>
            </a:ext>
          </a:extLst>
        </xdr:cNvPr>
        <xdr:cNvSpPr txBox="1"/>
      </xdr:nvSpPr>
      <xdr:spPr>
        <a:xfrm>
          <a:off x="7626427" y="1429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74795</xdr:rowOff>
    </xdr:from>
    <xdr:ext cx="469744" cy="259045"/>
    <xdr:sp macro="" textlink="">
      <xdr:nvSpPr>
        <xdr:cNvPr id="235" name="n_4aveValue【福祉施設】&#10;一人当たり面積">
          <a:extLst>
            <a:ext uri="{FF2B5EF4-FFF2-40B4-BE49-F238E27FC236}">
              <a16:creationId xmlns:a16="http://schemas.microsoft.com/office/drawing/2014/main" id="{04E06EB7-B7A1-42E5-A52D-37F3616791F0}"/>
            </a:ext>
          </a:extLst>
        </xdr:cNvPr>
        <xdr:cNvSpPr txBox="1"/>
      </xdr:nvSpPr>
      <xdr:spPr>
        <a:xfrm>
          <a:off x="6737427" y="1430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69739</xdr:rowOff>
    </xdr:from>
    <xdr:ext cx="469744" cy="259045"/>
    <xdr:sp macro="" textlink="">
      <xdr:nvSpPr>
        <xdr:cNvPr id="236" name="n_1mainValue【福祉施設】&#10;一人当たり面積">
          <a:extLst>
            <a:ext uri="{FF2B5EF4-FFF2-40B4-BE49-F238E27FC236}">
              <a16:creationId xmlns:a16="http://schemas.microsoft.com/office/drawing/2014/main" id="{931CAEBD-0FC6-44D8-87FD-CC423BF77069}"/>
            </a:ext>
          </a:extLst>
        </xdr:cNvPr>
        <xdr:cNvSpPr txBox="1"/>
      </xdr:nvSpPr>
      <xdr:spPr>
        <a:xfrm>
          <a:off x="9391727" y="1481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7" name="正方形/長方形 236">
          <a:extLst>
            <a:ext uri="{FF2B5EF4-FFF2-40B4-BE49-F238E27FC236}">
              <a16:creationId xmlns:a16="http://schemas.microsoft.com/office/drawing/2014/main" id="{C00E24FC-DFBF-42FD-99DF-4B8D3E86D88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8" name="正方形/長方形 237">
          <a:extLst>
            <a:ext uri="{FF2B5EF4-FFF2-40B4-BE49-F238E27FC236}">
              <a16:creationId xmlns:a16="http://schemas.microsoft.com/office/drawing/2014/main" id="{F88A5A75-3BB1-45B4-AB88-4475E25C79B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9" name="正方形/長方形 238">
          <a:extLst>
            <a:ext uri="{FF2B5EF4-FFF2-40B4-BE49-F238E27FC236}">
              <a16:creationId xmlns:a16="http://schemas.microsoft.com/office/drawing/2014/main" id="{EC302C59-0DBB-4DC2-AFBD-4BFE7BE0A3F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0" name="正方形/長方形 239">
          <a:extLst>
            <a:ext uri="{FF2B5EF4-FFF2-40B4-BE49-F238E27FC236}">
              <a16:creationId xmlns:a16="http://schemas.microsoft.com/office/drawing/2014/main" id="{27239FA5-498D-4E01-A43D-AAB40D898C5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1" name="正方形/長方形 240">
          <a:extLst>
            <a:ext uri="{FF2B5EF4-FFF2-40B4-BE49-F238E27FC236}">
              <a16:creationId xmlns:a16="http://schemas.microsoft.com/office/drawing/2014/main" id="{D534D81C-F9C0-4B54-8886-C44605A1905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2" name="正方形/長方形 241">
          <a:extLst>
            <a:ext uri="{FF2B5EF4-FFF2-40B4-BE49-F238E27FC236}">
              <a16:creationId xmlns:a16="http://schemas.microsoft.com/office/drawing/2014/main" id="{41327A46-6305-4538-B369-6198312CC0E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3" name="正方形/長方形 242">
          <a:extLst>
            <a:ext uri="{FF2B5EF4-FFF2-40B4-BE49-F238E27FC236}">
              <a16:creationId xmlns:a16="http://schemas.microsoft.com/office/drawing/2014/main" id="{5E853AB5-E2BC-498F-986B-01EAEF7ADC2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4" name="正方形/長方形 243">
          <a:extLst>
            <a:ext uri="{FF2B5EF4-FFF2-40B4-BE49-F238E27FC236}">
              <a16:creationId xmlns:a16="http://schemas.microsoft.com/office/drawing/2014/main" id="{602AAC64-CEFF-488C-B6DB-10614CB3F1D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5" name="正方形/長方形 244">
          <a:extLst>
            <a:ext uri="{FF2B5EF4-FFF2-40B4-BE49-F238E27FC236}">
              <a16:creationId xmlns:a16="http://schemas.microsoft.com/office/drawing/2014/main" id="{730A7519-444D-432B-9CCF-1975B285097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6" name="正方形/長方形 245">
          <a:extLst>
            <a:ext uri="{FF2B5EF4-FFF2-40B4-BE49-F238E27FC236}">
              <a16:creationId xmlns:a16="http://schemas.microsoft.com/office/drawing/2014/main" id="{11C5DBA7-005A-4B6E-8400-FB3E5FEF592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7" name="正方形/長方形 246">
          <a:extLst>
            <a:ext uri="{FF2B5EF4-FFF2-40B4-BE49-F238E27FC236}">
              <a16:creationId xmlns:a16="http://schemas.microsoft.com/office/drawing/2014/main" id="{11711E9C-DAA4-417B-AA17-9FCB66726FA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8" name="正方形/長方形 247">
          <a:extLst>
            <a:ext uri="{FF2B5EF4-FFF2-40B4-BE49-F238E27FC236}">
              <a16:creationId xmlns:a16="http://schemas.microsoft.com/office/drawing/2014/main" id="{4914CB42-1942-4384-AB73-FFA1C33441A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9" name="正方形/長方形 248">
          <a:extLst>
            <a:ext uri="{FF2B5EF4-FFF2-40B4-BE49-F238E27FC236}">
              <a16:creationId xmlns:a16="http://schemas.microsoft.com/office/drawing/2014/main" id="{B6992222-0EAD-4CD0-9063-A73B5A4B0C6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0" name="正方形/長方形 249">
          <a:extLst>
            <a:ext uri="{FF2B5EF4-FFF2-40B4-BE49-F238E27FC236}">
              <a16:creationId xmlns:a16="http://schemas.microsoft.com/office/drawing/2014/main" id="{4AC7E26F-0278-4F42-8B62-A4188ADF0F2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1" name="正方形/長方形 250">
          <a:extLst>
            <a:ext uri="{FF2B5EF4-FFF2-40B4-BE49-F238E27FC236}">
              <a16:creationId xmlns:a16="http://schemas.microsoft.com/office/drawing/2014/main" id="{D10A3285-1E29-4069-B964-249C2E10EDD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2" name="正方形/長方形 251">
          <a:extLst>
            <a:ext uri="{FF2B5EF4-FFF2-40B4-BE49-F238E27FC236}">
              <a16:creationId xmlns:a16="http://schemas.microsoft.com/office/drawing/2014/main" id="{1A96E628-B1B2-47D0-8956-D23D81B5731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3" name="正方形/長方形 252">
          <a:extLst>
            <a:ext uri="{FF2B5EF4-FFF2-40B4-BE49-F238E27FC236}">
              <a16:creationId xmlns:a16="http://schemas.microsoft.com/office/drawing/2014/main" id="{EFCA0EF5-8B5F-490F-BECF-21F38184FEA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4" name="正方形/長方形 253">
          <a:extLst>
            <a:ext uri="{FF2B5EF4-FFF2-40B4-BE49-F238E27FC236}">
              <a16:creationId xmlns:a16="http://schemas.microsoft.com/office/drawing/2014/main" id="{E5D6F437-360A-47B1-AEFF-41DEFCE5071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5" name="正方形/長方形 254">
          <a:extLst>
            <a:ext uri="{FF2B5EF4-FFF2-40B4-BE49-F238E27FC236}">
              <a16:creationId xmlns:a16="http://schemas.microsoft.com/office/drawing/2014/main" id="{FEE4BDBB-F52C-4941-83FB-65B72F1F4A5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6" name="正方形/長方形 255">
          <a:extLst>
            <a:ext uri="{FF2B5EF4-FFF2-40B4-BE49-F238E27FC236}">
              <a16:creationId xmlns:a16="http://schemas.microsoft.com/office/drawing/2014/main" id="{A254322C-564C-4631-9A87-359A28DBF4B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7" name="正方形/長方形 256">
          <a:extLst>
            <a:ext uri="{FF2B5EF4-FFF2-40B4-BE49-F238E27FC236}">
              <a16:creationId xmlns:a16="http://schemas.microsoft.com/office/drawing/2014/main" id="{780A6DC2-EBAA-4BF3-B462-F9BE34EDBA4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8" name="正方形/長方形 257">
          <a:extLst>
            <a:ext uri="{FF2B5EF4-FFF2-40B4-BE49-F238E27FC236}">
              <a16:creationId xmlns:a16="http://schemas.microsoft.com/office/drawing/2014/main" id="{D41BAA46-7E39-487A-9CC7-530FE7F4406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9" name="正方形/長方形 258">
          <a:extLst>
            <a:ext uri="{FF2B5EF4-FFF2-40B4-BE49-F238E27FC236}">
              <a16:creationId xmlns:a16="http://schemas.microsoft.com/office/drawing/2014/main" id="{02B83654-9AF6-4091-9BE4-B3946F5E220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0" name="正方形/長方形 259">
          <a:extLst>
            <a:ext uri="{FF2B5EF4-FFF2-40B4-BE49-F238E27FC236}">
              <a16:creationId xmlns:a16="http://schemas.microsoft.com/office/drawing/2014/main" id="{83102EDF-41C9-4C39-96E9-D46E842FED3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1" name="テキスト ボックス 260">
          <a:extLst>
            <a:ext uri="{FF2B5EF4-FFF2-40B4-BE49-F238E27FC236}">
              <a16:creationId xmlns:a16="http://schemas.microsoft.com/office/drawing/2014/main" id="{609E3F67-8B0C-4FF3-914D-FC2CF6AB0E4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2" name="直線コネクタ 261">
          <a:extLst>
            <a:ext uri="{FF2B5EF4-FFF2-40B4-BE49-F238E27FC236}">
              <a16:creationId xmlns:a16="http://schemas.microsoft.com/office/drawing/2014/main" id="{D67CD236-FDDD-444A-9BE2-848EB8173A1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63" name="テキスト ボックス 262">
          <a:extLst>
            <a:ext uri="{FF2B5EF4-FFF2-40B4-BE49-F238E27FC236}">
              <a16:creationId xmlns:a16="http://schemas.microsoft.com/office/drawing/2014/main" id="{CE999D8D-DC3D-4BD0-BC54-1E32E566A2E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264" name="直線コネクタ 263">
          <a:extLst>
            <a:ext uri="{FF2B5EF4-FFF2-40B4-BE49-F238E27FC236}">
              <a16:creationId xmlns:a16="http://schemas.microsoft.com/office/drawing/2014/main" id="{A96D4991-F289-4CFC-B34A-4887616AE79B}"/>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265" name="テキスト ボックス 264">
          <a:extLst>
            <a:ext uri="{FF2B5EF4-FFF2-40B4-BE49-F238E27FC236}">
              <a16:creationId xmlns:a16="http://schemas.microsoft.com/office/drawing/2014/main" id="{8F6999D4-BA9D-4B34-9408-107900D6EFA6}"/>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266" name="直線コネクタ 265">
          <a:extLst>
            <a:ext uri="{FF2B5EF4-FFF2-40B4-BE49-F238E27FC236}">
              <a16:creationId xmlns:a16="http://schemas.microsoft.com/office/drawing/2014/main" id="{4FA70748-9671-4E12-860D-B42E35F20252}"/>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267" name="テキスト ボックス 266">
          <a:extLst>
            <a:ext uri="{FF2B5EF4-FFF2-40B4-BE49-F238E27FC236}">
              <a16:creationId xmlns:a16="http://schemas.microsoft.com/office/drawing/2014/main" id="{191E5D26-8787-4581-B642-2A72553147CF}"/>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268" name="直線コネクタ 267">
          <a:extLst>
            <a:ext uri="{FF2B5EF4-FFF2-40B4-BE49-F238E27FC236}">
              <a16:creationId xmlns:a16="http://schemas.microsoft.com/office/drawing/2014/main" id="{03626D7E-D842-468D-99DE-AAA524FEA17D}"/>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269" name="テキスト ボックス 268">
          <a:extLst>
            <a:ext uri="{FF2B5EF4-FFF2-40B4-BE49-F238E27FC236}">
              <a16:creationId xmlns:a16="http://schemas.microsoft.com/office/drawing/2014/main" id="{E331F90C-67B5-475B-A888-5A52B82A32F8}"/>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270" name="直線コネクタ 269">
          <a:extLst>
            <a:ext uri="{FF2B5EF4-FFF2-40B4-BE49-F238E27FC236}">
              <a16:creationId xmlns:a16="http://schemas.microsoft.com/office/drawing/2014/main" id="{570D1AC5-E109-4F9E-AF86-6F75D2E50AD2}"/>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271" name="テキスト ボックス 270">
          <a:extLst>
            <a:ext uri="{FF2B5EF4-FFF2-40B4-BE49-F238E27FC236}">
              <a16:creationId xmlns:a16="http://schemas.microsoft.com/office/drawing/2014/main" id="{9B1AB244-EEEF-4241-80ED-09D06F12870C}"/>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2" name="直線コネクタ 271">
          <a:extLst>
            <a:ext uri="{FF2B5EF4-FFF2-40B4-BE49-F238E27FC236}">
              <a16:creationId xmlns:a16="http://schemas.microsoft.com/office/drawing/2014/main" id="{090CBADB-81DC-4E50-BD99-4A68875B462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73" name="テキスト ボックス 272">
          <a:extLst>
            <a:ext uri="{FF2B5EF4-FFF2-40B4-BE49-F238E27FC236}">
              <a16:creationId xmlns:a16="http://schemas.microsoft.com/office/drawing/2014/main" id="{EC167A88-14C7-4C74-AD24-ABB7E05B1D3A}"/>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4" name="【一般廃棄物処理施設】&#10;有形固定資産減価償却率グラフ枠">
          <a:extLst>
            <a:ext uri="{FF2B5EF4-FFF2-40B4-BE49-F238E27FC236}">
              <a16:creationId xmlns:a16="http://schemas.microsoft.com/office/drawing/2014/main" id="{AE9F0B13-03D9-4287-81C3-8575CB959F8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37338</xdr:rowOff>
    </xdr:from>
    <xdr:to>
      <xdr:col>85</xdr:col>
      <xdr:colOff>126364</xdr:colOff>
      <xdr:row>42</xdr:row>
      <xdr:rowOff>62484</xdr:rowOff>
    </xdr:to>
    <xdr:cxnSp macro="">
      <xdr:nvCxnSpPr>
        <xdr:cNvPr id="275" name="直線コネクタ 274">
          <a:extLst>
            <a:ext uri="{FF2B5EF4-FFF2-40B4-BE49-F238E27FC236}">
              <a16:creationId xmlns:a16="http://schemas.microsoft.com/office/drawing/2014/main" id="{46FB910D-B739-4519-BD11-1F982D28567C}"/>
            </a:ext>
          </a:extLst>
        </xdr:cNvPr>
        <xdr:cNvCxnSpPr/>
      </xdr:nvCxnSpPr>
      <xdr:spPr>
        <a:xfrm flipV="1">
          <a:off x="16318864" y="5695188"/>
          <a:ext cx="0" cy="1568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66311</xdr:rowOff>
    </xdr:from>
    <xdr:ext cx="405111" cy="259045"/>
    <xdr:sp macro="" textlink="">
      <xdr:nvSpPr>
        <xdr:cNvPr id="276" name="【一般廃棄物処理施設】&#10;有形固定資産減価償却率最小値テキスト">
          <a:extLst>
            <a:ext uri="{FF2B5EF4-FFF2-40B4-BE49-F238E27FC236}">
              <a16:creationId xmlns:a16="http://schemas.microsoft.com/office/drawing/2014/main" id="{510E9603-B9B2-4EF3-BE86-4049BBB3CBCC}"/>
            </a:ext>
          </a:extLst>
        </xdr:cNvPr>
        <xdr:cNvSpPr txBox="1"/>
      </xdr:nvSpPr>
      <xdr:spPr>
        <a:xfrm>
          <a:off x="16357600" y="726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62484</xdr:rowOff>
    </xdr:from>
    <xdr:to>
      <xdr:col>86</xdr:col>
      <xdr:colOff>25400</xdr:colOff>
      <xdr:row>42</xdr:row>
      <xdr:rowOff>62484</xdr:rowOff>
    </xdr:to>
    <xdr:cxnSp macro="">
      <xdr:nvCxnSpPr>
        <xdr:cNvPr id="277" name="直線コネクタ 276">
          <a:extLst>
            <a:ext uri="{FF2B5EF4-FFF2-40B4-BE49-F238E27FC236}">
              <a16:creationId xmlns:a16="http://schemas.microsoft.com/office/drawing/2014/main" id="{F5288F9C-4BF2-4872-94E0-C296CFAF5CF4}"/>
            </a:ext>
          </a:extLst>
        </xdr:cNvPr>
        <xdr:cNvCxnSpPr/>
      </xdr:nvCxnSpPr>
      <xdr:spPr>
        <a:xfrm>
          <a:off x="16230600" y="726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155465</xdr:rowOff>
    </xdr:from>
    <xdr:ext cx="405111" cy="259045"/>
    <xdr:sp macro="" textlink="">
      <xdr:nvSpPr>
        <xdr:cNvPr id="278" name="【一般廃棄物処理施設】&#10;有形固定資産減価償却率最大値テキスト">
          <a:extLst>
            <a:ext uri="{FF2B5EF4-FFF2-40B4-BE49-F238E27FC236}">
              <a16:creationId xmlns:a16="http://schemas.microsoft.com/office/drawing/2014/main" id="{64CFADEE-831D-4115-8DDD-4812DBE58C6A}"/>
            </a:ext>
          </a:extLst>
        </xdr:cNvPr>
        <xdr:cNvSpPr txBox="1"/>
      </xdr:nvSpPr>
      <xdr:spPr>
        <a:xfrm>
          <a:off x="16357600" y="547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37338</xdr:rowOff>
    </xdr:from>
    <xdr:to>
      <xdr:col>86</xdr:col>
      <xdr:colOff>25400</xdr:colOff>
      <xdr:row>33</xdr:row>
      <xdr:rowOff>37338</xdr:rowOff>
    </xdr:to>
    <xdr:cxnSp macro="">
      <xdr:nvCxnSpPr>
        <xdr:cNvPr id="279" name="直線コネクタ 278">
          <a:extLst>
            <a:ext uri="{FF2B5EF4-FFF2-40B4-BE49-F238E27FC236}">
              <a16:creationId xmlns:a16="http://schemas.microsoft.com/office/drawing/2014/main" id="{E36880F2-C91B-4DEE-83A1-1F469A3378AF}"/>
            </a:ext>
          </a:extLst>
        </xdr:cNvPr>
        <xdr:cNvCxnSpPr/>
      </xdr:nvCxnSpPr>
      <xdr:spPr>
        <a:xfrm>
          <a:off x="16230600" y="569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91711</xdr:rowOff>
    </xdr:from>
    <xdr:ext cx="405111" cy="259045"/>
    <xdr:sp macro="" textlink="">
      <xdr:nvSpPr>
        <xdr:cNvPr id="280" name="【一般廃棄物処理施設】&#10;有形固定資産減価償却率平均値テキスト">
          <a:extLst>
            <a:ext uri="{FF2B5EF4-FFF2-40B4-BE49-F238E27FC236}">
              <a16:creationId xmlns:a16="http://schemas.microsoft.com/office/drawing/2014/main" id="{24DA79E4-ABFA-46D4-8EB3-BF0B5EDD49F5}"/>
            </a:ext>
          </a:extLst>
        </xdr:cNvPr>
        <xdr:cNvSpPr txBox="1"/>
      </xdr:nvSpPr>
      <xdr:spPr>
        <a:xfrm>
          <a:off x="16357600" y="6263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68834</xdr:rowOff>
    </xdr:from>
    <xdr:to>
      <xdr:col>85</xdr:col>
      <xdr:colOff>177800</xdr:colOff>
      <xdr:row>37</xdr:row>
      <xdr:rowOff>170435</xdr:rowOff>
    </xdr:to>
    <xdr:sp macro="" textlink="">
      <xdr:nvSpPr>
        <xdr:cNvPr id="281" name="フローチャート: 判断 280">
          <a:extLst>
            <a:ext uri="{FF2B5EF4-FFF2-40B4-BE49-F238E27FC236}">
              <a16:creationId xmlns:a16="http://schemas.microsoft.com/office/drawing/2014/main" id="{C5ACC28B-EC5D-433C-8E29-B2CAA1574114}"/>
            </a:ext>
          </a:extLst>
        </xdr:cNvPr>
        <xdr:cNvSpPr/>
      </xdr:nvSpPr>
      <xdr:spPr>
        <a:xfrm>
          <a:off x="162687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71120</xdr:rowOff>
    </xdr:from>
    <xdr:to>
      <xdr:col>81</xdr:col>
      <xdr:colOff>101600</xdr:colOff>
      <xdr:row>39</xdr:row>
      <xdr:rowOff>1270</xdr:rowOff>
    </xdr:to>
    <xdr:sp macro="" textlink="">
      <xdr:nvSpPr>
        <xdr:cNvPr id="282" name="フローチャート: 判断 281">
          <a:extLst>
            <a:ext uri="{FF2B5EF4-FFF2-40B4-BE49-F238E27FC236}">
              <a16:creationId xmlns:a16="http://schemas.microsoft.com/office/drawing/2014/main" id="{93C61C11-75BD-4578-BB0F-0C574BBC2FCA}"/>
            </a:ext>
          </a:extLst>
        </xdr:cNvPr>
        <xdr:cNvSpPr/>
      </xdr:nvSpPr>
      <xdr:spPr>
        <a:xfrm>
          <a:off x="1543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77978</xdr:rowOff>
    </xdr:from>
    <xdr:to>
      <xdr:col>76</xdr:col>
      <xdr:colOff>165100</xdr:colOff>
      <xdr:row>39</xdr:row>
      <xdr:rowOff>8128</xdr:rowOff>
    </xdr:to>
    <xdr:sp macro="" textlink="">
      <xdr:nvSpPr>
        <xdr:cNvPr id="283" name="フローチャート: 判断 282">
          <a:extLst>
            <a:ext uri="{FF2B5EF4-FFF2-40B4-BE49-F238E27FC236}">
              <a16:creationId xmlns:a16="http://schemas.microsoft.com/office/drawing/2014/main" id="{439DB99B-52F9-4594-B27C-9B1CEF1D4E76}"/>
            </a:ext>
          </a:extLst>
        </xdr:cNvPr>
        <xdr:cNvSpPr/>
      </xdr:nvSpPr>
      <xdr:spPr>
        <a:xfrm>
          <a:off x="14541500" y="659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16256</xdr:rowOff>
    </xdr:from>
    <xdr:to>
      <xdr:col>72</xdr:col>
      <xdr:colOff>38100</xdr:colOff>
      <xdr:row>38</xdr:row>
      <xdr:rowOff>117856</xdr:rowOff>
    </xdr:to>
    <xdr:sp macro="" textlink="">
      <xdr:nvSpPr>
        <xdr:cNvPr id="284" name="フローチャート: 判断 283">
          <a:extLst>
            <a:ext uri="{FF2B5EF4-FFF2-40B4-BE49-F238E27FC236}">
              <a16:creationId xmlns:a16="http://schemas.microsoft.com/office/drawing/2014/main" id="{2EE35961-27F7-4685-AF4D-E221607BE4FB}"/>
            </a:ext>
          </a:extLst>
        </xdr:cNvPr>
        <xdr:cNvSpPr/>
      </xdr:nvSpPr>
      <xdr:spPr>
        <a:xfrm>
          <a:off x="13652500" y="653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139700</xdr:rowOff>
    </xdr:from>
    <xdr:to>
      <xdr:col>67</xdr:col>
      <xdr:colOff>101600</xdr:colOff>
      <xdr:row>38</xdr:row>
      <xdr:rowOff>69850</xdr:rowOff>
    </xdr:to>
    <xdr:sp macro="" textlink="">
      <xdr:nvSpPr>
        <xdr:cNvPr id="285" name="フローチャート: 判断 284">
          <a:extLst>
            <a:ext uri="{FF2B5EF4-FFF2-40B4-BE49-F238E27FC236}">
              <a16:creationId xmlns:a16="http://schemas.microsoft.com/office/drawing/2014/main" id="{40E05DE8-439F-4EF8-9BC6-A7178CA35A8B}"/>
            </a:ext>
          </a:extLst>
        </xdr:cNvPr>
        <xdr:cNvSpPr/>
      </xdr:nvSpPr>
      <xdr:spPr>
        <a:xfrm>
          <a:off x="12763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6" name="テキスト ボックス 285">
          <a:extLst>
            <a:ext uri="{FF2B5EF4-FFF2-40B4-BE49-F238E27FC236}">
              <a16:creationId xmlns:a16="http://schemas.microsoft.com/office/drawing/2014/main" id="{C9453CE9-7AC9-4352-A054-FBFA860E840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7" name="テキスト ボックス 286">
          <a:extLst>
            <a:ext uri="{FF2B5EF4-FFF2-40B4-BE49-F238E27FC236}">
              <a16:creationId xmlns:a16="http://schemas.microsoft.com/office/drawing/2014/main" id="{C898E407-1C3C-4F3C-892C-C159F92F206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8" name="テキスト ボックス 287">
          <a:extLst>
            <a:ext uri="{FF2B5EF4-FFF2-40B4-BE49-F238E27FC236}">
              <a16:creationId xmlns:a16="http://schemas.microsoft.com/office/drawing/2014/main" id="{4E4D14A4-D979-4BFF-A11A-B8754768A73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9" name="テキスト ボックス 288">
          <a:extLst>
            <a:ext uri="{FF2B5EF4-FFF2-40B4-BE49-F238E27FC236}">
              <a16:creationId xmlns:a16="http://schemas.microsoft.com/office/drawing/2014/main" id="{A0ED9856-CC24-4E10-9F5D-4FA8F61BDC8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7B64043D-A46D-41F8-9B08-C02EBACA6F1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11684</xdr:rowOff>
    </xdr:from>
    <xdr:to>
      <xdr:col>85</xdr:col>
      <xdr:colOff>177800</xdr:colOff>
      <xdr:row>42</xdr:row>
      <xdr:rowOff>113284</xdr:rowOff>
    </xdr:to>
    <xdr:sp macro="" textlink="">
      <xdr:nvSpPr>
        <xdr:cNvPr id="291" name="楕円 290">
          <a:extLst>
            <a:ext uri="{FF2B5EF4-FFF2-40B4-BE49-F238E27FC236}">
              <a16:creationId xmlns:a16="http://schemas.microsoft.com/office/drawing/2014/main" id="{DC265548-D15B-4466-BDCC-381C1E47E245}"/>
            </a:ext>
          </a:extLst>
        </xdr:cNvPr>
        <xdr:cNvSpPr/>
      </xdr:nvSpPr>
      <xdr:spPr>
        <a:xfrm>
          <a:off x="16268700" y="721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98061</xdr:rowOff>
    </xdr:from>
    <xdr:ext cx="405111" cy="259045"/>
    <xdr:sp macro="" textlink="">
      <xdr:nvSpPr>
        <xdr:cNvPr id="292" name="【一般廃棄物処理施設】&#10;有形固定資産減価償却率該当値テキスト">
          <a:extLst>
            <a:ext uri="{FF2B5EF4-FFF2-40B4-BE49-F238E27FC236}">
              <a16:creationId xmlns:a16="http://schemas.microsoft.com/office/drawing/2014/main" id="{5A430FB4-97EC-4D6D-AFB1-1D47A9F26965}"/>
            </a:ext>
          </a:extLst>
        </xdr:cNvPr>
        <xdr:cNvSpPr txBox="1"/>
      </xdr:nvSpPr>
      <xdr:spPr>
        <a:xfrm>
          <a:off x="16357600" y="7127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9398</xdr:rowOff>
    </xdr:from>
    <xdr:to>
      <xdr:col>81</xdr:col>
      <xdr:colOff>101600</xdr:colOff>
      <xdr:row>39</xdr:row>
      <xdr:rowOff>110998</xdr:rowOff>
    </xdr:to>
    <xdr:sp macro="" textlink="">
      <xdr:nvSpPr>
        <xdr:cNvPr id="293" name="楕円 292">
          <a:extLst>
            <a:ext uri="{FF2B5EF4-FFF2-40B4-BE49-F238E27FC236}">
              <a16:creationId xmlns:a16="http://schemas.microsoft.com/office/drawing/2014/main" id="{DC17FE4F-7B48-48FC-A872-FD512278A6E0}"/>
            </a:ext>
          </a:extLst>
        </xdr:cNvPr>
        <xdr:cNvSpPr/>
      </xdr:nvSpPr>
      <xdr:spPr>
        <a:xfrm>
          <a:off x="154305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60198</xdr:rowOff>
    </xdr:from>
    <xdr:to>
      <xdr:col>85</xdr:col>
      <xdr:colOff>127000</xdr:colOff>
      <xdr:row>42</xdr:row>
      <xdr:rowOff>62484</xdr:rowOff>
    </xdr:to>
    <xdr:cxnSp macro="">
      <xdr:nvCxnSpPr>
        <xdr:cNvPr id="294" name="直線コネクタ 293">
          <a:extLst>
            <a:ext uri="{FF2B5EF4-FFF2-40B4-BE49-F238E27FC236}">
              <a16:creationId xmlns:a16="http://schemas.microsoft.com/office/drawing/2014/main" id="{0240FF30-A9C1-4450-98F8-9C6CECE4391F}"/>
            </a:ext>
          </a:extLst>
        </xdr:cNvPr>
        <xdr:cNvCxnSpPr/>
      </xdr:nvCxnSpPr>
      <xdr:spPr>
        <a:xfrm>
          <a:off x="15481300" y="6746748"/>
          <a:ext cx="838200" cy="51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17797</xdr:rowOff>
    </xdr:from>
    <xdr:ext cx="405111" cy="259045"/>
    <xdr:sp macro="" textlink="">
      <xdr:nvSpPr>
        <xdr:cNvPr id="295" name="n_1aveValue【一般廃棄物処理施設】&#10;有形固定資産減価償却率">
          <a:extLst>
            <a:ext uri="{FF2B5EF4-FFF2-40B4-BE49-F238E27FC236}">
              <a16:creationId xmlns:a16="http://schemas.microsoft.com/office/drawing/2014/main" id="{2C8BED90-A625-44D7-8EBC-DC75226A5366}"/>
            </a:ext>
          </a:extLst>
        </xdr:cNvPr>
        <xdr:cNvSpPr txBox="1"/>
      </xdr:nvSpPr>
      <xdr:spPr>
        <a:xfrm>
          <a:off x="15266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24655</xdr:rowOff>
    </xdr:from>
    <xdr:ext cx="405111" cy="259045"/>
    <xdr:sp macro="" textlink="">
      <xdr:nvSpPr>
        <xdr:cNvPr id="296" name="n_2aveValue【一般廃棄物処理施設】&#10;有形固定資産減価償却率">
          <a:extLst>
            <a:ext uri="{FF2B5EF4-FFF2-40B4-BE49-F238E27FC236}">
              <a16:creationId xmlns:a16="http://schemas.microsoft.com/office/drawing/2014/main" id="{39714B88-7B16-4ACD-B6B2-50F90CE7D33E}"/>
            </a:ext>
          </a:extLst>
        </xdr:cNvPr>
        <xdr:cNvSpPr txBox="1"/>
      </xdr:nvSpPr>
      <xdr:spPr>
        <a:xfrm>
          <a:off x="14389744" y="636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134383</xdr:rowOff>
    </xdr:from>
    <xdr:ext cx="405111" cy="259045"/>
    <xdr:sp macro="" textlink="">
      <xdr:nvSpPr>
        <xdr:cNvPr id="297" name="n_3aveValue【一般廃棄物処理施設】&#10;有形固定資産減価償却率">
          <a:extLst>
            <a:ext uri="{FF2B5EF4-FFF2-40B4-BE49-F238E27FC236}">
              <a16:creationId xmlns:a16="http://schemas.microsoft.com/office/drawing/2014/main" id="{3B5DECD8-ECB8-44BC-AC7C-3B0C8D73B3A7}"/>
            </a:ext>
          </a:extLst>
        </xdr:cNvPr>
        <xdr:cNvSpPr txBox="1"/>
      </xdr:nvSpPr>
      <xdr:spPr>
        <a:xfrm>
          <a:off x="13500744" y="630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86377</xdr:rowOff>
    </xdr:from>
    <xdr:ext cx="405111" cy="259045"/>
    <xdr:sp macro="" textlink="">
      <xdr:nvSpPr>
        <xdr:cNvPr id="298" name="n_4aveValue【一般廃棄物処理施設】&#10;有形固定資産減価償却率">
          <a:extLst>
            <a:ext uri="{FF2B5EF4-FFF2-40B4-BE49-F238E27FC236}">
              <a16:creationId xmlns:a16="http://schemas.microsoft.com/office/drawing/2014/main" id="{0FD7707F-E10A-43E6-B318-7C110DA757F7}"/>
            </a:ext>
          </a:extLst>
        </xdr:cNvPr>
        <xdr:cNvSpPr txBox="1"/>
      </xdr:nvSpPr>
      <xdr:spPr>
        <a:xfrm>
          <a:off x="12611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102125</xdr:rowOff>
    </xdr:from>
    <xdr:ext cx="405111" cy="259045"/>
    <xdr:sp macro="" textlink="">
      <xdr:nvSpPr>
        <xdr:cNvPr id="299" name="n_1mainValue【一般廃棄物処理施設】&#10;有形固定資産減価償却率">
          <a:extLst>
            <a:ext uri="{FF2B5EF4-FFF2-40B4-BE49-F238E27FC236}">
              <a16:creationId xmlns:a16="http://schemas.microsoft.com/office/drawing/2014/main" id="{2E9EBC86-C91D-45FB-9648-1ADFF124D25E}"/>
            </a:ext>
          </a:extLst>
        </xdr:cNvPr>
        <xdr:cNvSpPr txBox="1"/>
      </xdr:nvSpPr>
      <xdr:spPr>
        <a:xfrm>
          <a:off x="15266044" y="678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0" name="正方形/長方形 299">
          <a:extLst>
            <a:ext uri="{FF2B5EF4-FFF2-40B4-BE49-F238E27FC236}">
              <a16:creationId xmlns:a16="http://schemas.microsoft.com/office/drawing/2014/main" id="{171E70EB-B0ED-4FC7-B8B3-6708399A68C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1" name="正方形/長方形 300">
          <a:extLst>
            <a:ext uri="{FF2B5EF4-FFF2-40B4-BE49-F238E27FC236}">
              <a16:creationId xmlns:a16="http://schemas.microsoft.com/office/drawing/2014/main" id="{A58F98A1-1134-485F-A6E9-1097EC3E195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2" name="正方形/長方形 301">
          <a:extLst>
            <a:ext uri="{FF2B5EF4-FFF2-40B4-BE49-F238E27FC236}">
              <a16:creationId xmlns:a16="http://schemas.microsoft.com/office/drawing/2014/main" id="{35E8D2BB-4280-454C-88F6-61967696F91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3" name="正方形/長方形 302">
          <a:extLst>
            <a:ext uri="{FF2B5EF4-FFF2-40B4-BE49-F238E27FC236}">
              <a16:creationId xmlns:a16="http://schemas.microsoft.com/office/drawing/2014/main" id="{AAB300D5-3451-4D3F-ADFD-33D9BFAE99C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4" name="正方形/長方形 303">
          <a:extLst>
            <a:ext uri="{FF2B5EF4-FFF2-40B4-BE49-F238E27FC236}">
              <a16:creationId xmlns:a16="http://schemas.microsoft.com/office/drawing/2014/main" id="{833BA2F3-2884-4606-A9C2-BBA6B93C2DC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5" name="正方形/長方形 304">
          <a:extLst>
            <a:ext uri="{FF2B5EF4-FFF2-40B4-BE49-F238E27FC236}">
              <a16:creationId xmlns:a16="http://schemas.microsoft.com/office/drawing/2014/main" id="{D4437BF9-4A4A-4114-B6DD-7D4B6F10292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6" name="正方形/長方形 305">
          <a:extLst>
            <a:ext uri="{FF2B5EF4-FFF2-40B4-BE49-F238E27FC236}">
              <a16:creationId xmlns:a16="http://schemas.microsoft.com/office/drawing/2014/main" id="{1D4CD368-2BCE-4001-AD27-A379B2BF6AF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7" name="正方形/長方形 306">
          <a:extLst>
            <a:ext uri="{FF2B5EF4-FFF2-40B4-BE49-F238E27FC236}">
              <a16:creationId xmlns:a16="http://schemas.microsoft.com/office/drawing/2014/main" id="{6677DF5E-E83C-4978-AAFD-2B93C65A99E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8" name="テキスト ボックス 307">
          <a:extLst>
            <a:ext uri="{FF2B5EF4-FFF2-40B4-BE49-F238E27FC236}">
              <a16:creationId xmlns:a16="http://schemas.microsoft.com/office/drawing/2014/main" id="{ED3F6D86-06CC-48DB-8A0C-B946BA51E32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9" name="直線コネクタ 308">
          <a:extLst>
            <a:ext uri="{FF2B5EF4-FFF2-40B4-BE49-F238E27FC236}">
              <a16:creationId xmlns:a16="http://schemas.microsoft.com/office/drawing/2014/main" id="{B2CDF5F3-C7DC-4E1F-A902-2C33A90F14F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10" name="直線コネクタ 309">
          <a:extLst>
            <a:ext uri="{FF2B5EF4-FFF2-40B4-BE49-F238E27FC236}">
              <a16:creationId xmlns:a16="http://schemas.microsoft.com/office/drawing/2014/main" id="{4E310D91-96F0-4E47-89E4-33634E0A6D6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11" name="テキスト ボックス 310">
          <a:extLst>
            <a:ext uri="{FF2B5EF4-FFF2-40B4-BE49-F238E27FC236}">
              <a16:creationId xmlns:a16="http://schemas.microsoft.com/office/drawing/2014/main" id="{C5D59310-A214-4485-86DA-688020E2FF53}"/>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12" name="直線コネクタ 311">
          <a:extLst>
            <a:ext uri="{FF2B5EF4-FFF2-40B4-BE49-F238E27FC236}">
              <a16:creationId xmlns:a16="http://schemas.microsoft.com/office/drawing/2014/main" id="{3F785658-8ED8-4B40-A154-74B9F030722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13" name="テキスト ボックス 312">
          <a:extLst>
            <a:ext uri="{FF2B5EF4-FFF2-40B4-BE49-F238E27FC236}">
              <a16:creationId xmlns:a16="http://schemas.microsoft.com/office/drawing/2014/main" id="{7E330496-7B20-41C2-846D-BED77DAA3C7E}"/>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14" name="直線コネクタ 313">
          <a:extLst>
            <a:ext uri="{FF2B5EF4-FFF2-40B4-BE49-F238E27FC236}">
              <a16:creationId xmlns:a16="http://schemas.microsoft.com/office/drawing/2014/main" id="{711E8FF0-3115-456C-959D-762BE9EA118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15" name="テキスト ボックス 314">
          <a:extLst>
            <a:ext uri="{FF2B5EF4-FFF2-40B4-BE49-F238E27FC236}">
              <a16:creationId xmlns:a16="http://schemas.microsoft.com/office/drawing/2014/main" id="{5C0CF78C-66A7-4D99-9EA5-D35D3FD45032}"/>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16" name="直線コネクタ 315">
          <a:extLst>
            <a:ext uri="{FF2B5EF4-FFF2-40B4-BE49-F238E27FC236}">
              <a16:creationId xmlns:a16="http://schemas.microsoft.com/office/drawing/2014/main" id="{2A252F02-2B2F-4FE6-BB9E-2257433683A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17" name="テキスト ボックス 316">
          <a:extLst>
            <a:ext uri="{FF2B5EF4-FFF2-40B4-BE49-F238E27FC236}">
              <a16:creationId xmlns:a16="http://schemas.microsoft.com/office/drawing/2014/main" id="{46D07535-9B8B-40F9-A705-3163E94E6FF8}"/>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8" name="直線コネクタ 317">
          <a:extLst>
            <a:ext uri="{FF2B5EF4-FFF2-40B4-BE49-F238E27FC236}">
              <a16:creationId xmlns:a16="http://schemas.microsoft.com/office/drawing/2014/main" id="{469D2485-A14A-44B6-8F8D-50864452244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19" name="テキスト ボックス 318">
          <a:extLst>
            <a:ext uri="{FF2B5EF4-FFF2-40B4-BE49-F238E27FC236}">
              <a16:creationId xmlns:a16="http://schemas.microsoft.com/office/drawing/2014/main" id="{EDEA72CD-4042-4FC8-9B0B-29898097DCDF}"/>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0" name="【一般廃棄物処理施設】&#10;一人当たり有形固定資産（償却資産）額グラフ枠">
          <a:extLst>
            <a:ext uri="{FF2B5EF4-FFF2-40B4-BE49-F238E27FC236}">
              <a16:creationId xmlns:a16="http://schemas.microsoft.com/office/drawing/2014/main" id="{395A0313-ADF4-4449-BF4F-841460C7C25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131439</xdr:rowOff>
    </xdr:from>
    <xdr:to>
      <xdr:col>116</xdr:col>
      <xdr:colOff>62864</xdr:colOff>
      <xdr:row>41</xdr:row>
      <xdr:rowOff>133297</xdr:rowOff>
    </xdr:to>
    <xdr:cxnSp macro="">
      <xdr:nvCxnSpPr>
        <xdr:cNvPr id="321" name="直線コネクタ 320">
          <a:extLst>
            <a:ext uri="{FF2B5EF4-FFF2-40B4-BE49-F238E27FC236}">
              <a16:creationId xmlns:a16="http://schemas.microsoft.com/office/drawing/2014/main" id="{4F89C8CC-7605-4502-B454-D82C79CBB7FC}"/>
            </a:ext>
          </a:extLst>
        </xdr:cNvPr>
        <xdr:cNvCxnSpPr/>
      </xdr:nvCxnSpPr>
      <xdr:spPr>
        <a:xfrm flipV="1">
          <a:off x="22160864" y="5960739"/>
          <a:ext cx="0" cy="1202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137124</xdr:rowOff>
    </xdr:from>
    <xdr:ext cx="378565" cy="259045"/>
    <xdr:sp macro="" textlink="">
      <xdr:nvSpPr>
        <xdr:cNvPr id="322" name="【一般廃棄物処理施設】&#10;一人当たり有形固定資産（償却資産）額最小値テキスト">
          <a:extLst>
            <a:ext uri="{FF2B5EF4-FFF2-40B4-BE49-F238E27FC236}">
              <a16:creationId xmlns:a16="http://schemas.microsoft.com/office/drawing/2014/main" id="{37ED73A8-B87D-4B5C-9253-197DDE8E59AE}"/>
            </a:ext>
          </a:extLst>
        </xdr:cNvPr>
        <xdr:cNvSpPr txBox="1"/>
      </xdr:nvSpPr>
      <xdr:spPr>
        <a:xfrm>
          <a:off x="22199600" y="7166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133297</xdr:rowOff>
    </xdr:from>
    <xdr:to>
      <xdr:col>116</xdr:col>
      <xdr:colOff>152400</xdr:colOff>
      <xdr:row>41</xdr:row>
      <xdr:rowOff>133297</xdr:rowOff>
    </xdr:to>
    <xdr:cxnSp macro="">
      <xdr:nvCxnSpPr>
        <xdr:cNvPr id="323" name="直線コネクタ 322">
          <a:extLst>
            <a:ext uri="{FF2B5EF4-FFF2-40B4-BE49-F238E27FC236}">
              <a16:creationId xmlns:a16="http://schemas.microsoft.com/office/drawing/2014/main" id="{FD21E6B7-9D1A-4BF2-87FF-56E73FB0C558}"/>
            </a:ext>
          </a:extLst>
        </xdr:cNvPr>
        <xdr:cNvCxnSpPr/>
      </xdr:nvCxnSpPr>
      <xdr:spPr>
        <a:xfrm>
          <a:off x="22072600" y="716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78116</xdr:rowOff>
    </xdr:from>
    <xdr:ext cx="690189" cy="259045"/>
    <xdr:sp macro="" textlink="">
      <xdr:nvSpPr>
        <xdr:cNvPr id="324" name="【一般廃棄物処理施設】&#10;一人当たり有形固定資産（償却資産）額最大値テキスト">
          <a:extLst>
            <a:ext uri="{FF2B5EF4-FFF2-40B4-BE49-F238E27FC236}">
              <a16:creationId xmlns:a16="http://schemas.microsoft.com/office/drawing/2014/main" id="{766CEAF4-9134-40DC-BF1E-4FDC2FDD1FF7}"/>
            </a:ext>
          </a:extLst>
        </xdr:cNvPr>
        <xdr:cNvSpPr txBox="1"/>
      </xdr:nvSpPr>
      <xdr:spPr>
        <a:xfrm>
          <a:off x="22199600" y="57359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131439</xdr:rowOff>
    </xdr:from>
    <xdr:to>
      <xdr:col>116</xdr:col>
      <xdr:colOff>152400</xdr:colOff>
      <xdr:row>34</xdr:row>
      <xdr:rowOff>131439</xdr:rowOff>
    </xdr:to>
    <xdr:cxnSp macro="">
      <xdr:nvCxnSpPr>
        <xdr:cNvPr id="325" name="直線コネクタ 324">
          <a:extLst>
            <a:ext uri="{FF2B5EF4-FFF2-40B4-BE49-F238E27FC236}">
              <a16:creationId xmlns:a16="http://schemas.microsoft.com/office/drawing/2014/main" id="{E913E9D6-EAD3-4294-96C9-B5773443C4F0}"/>
            </a:ext>
          </a:extLst>
        </xdr:cNvPr>
        <xdr:cNvCxnSpPr/>
      </xdr:nvCxnSpPr>
      <xdr:spPr>
        <a:xfrm>
          <a:off x="22072600" y="596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12209</xdr:rowOff>
    </xdr:from>
    <xdr:ext cx="599010" cy="259045"/>
    <xdr:sp macro="" textlink="">
      <xdr:nvSpPr>
        <xdr:cNvPr id="326" name="【一般廃棄物処理施設】&#10;一人当たり有形固定資産（償却資産）額平均値テキスト">
          <a:extLst>
            <a:ext uri="{FF2B5EF4-FFF2-40B4-BE49-F238E27FC236}">
              <a16:creationId xmlns:a16="http://schemas.microsoft.com/office/drawing/2014/main" id="{D120953B-691B-43C3-96FD-3CB62F478389}"/>
            </a:ext>
          </a:extLst>
        </xdr:cNvPr>
        <xdr:cNvSpPr txBox="1"/>
      </xdr:nvSpPr>
      <xdr:spPr>
        <a:xfrm>
          <a:off x="22199600" y="6870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160782</xdr:rowOff>
    </xdr:from>
    <xdr:to>
      <xdr:col>116</xdr:col>
      <xdr:colOff>114300</xdr:colOff>
      <xdr:row>41</xdr:row>
      <xdr:rowOff>90932</xdr:rowOff>
    </xdr:to>
    <xdr:sp macro="" textlink="">
      <xdr:nvSpPr>
        <xdr:cNvPr id="327" name="フローチャート: 判断 326">
          <a:extLst>
            <a:ext uri="{FF2B5EF4-FFF2-40B4-BE49-F238E27FC236}">
              <a16:creationId xmlns:a16="http://schemas.microsoft.com/office/drawing/2014/main" id="{A447850E-E780-47E0-AC3B-C26547BE6AE4}"/>
            </a:ext>
          </a:extLst>
        </xdr:cNvPr>
        <xdr:cNvSpPr/>
      </xdr:nvSpPr>
      <xdr:spPr>
        <a:xfrm>
          <a:off x="22110700" y="701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10140</xdr:rowOff>
    </xdr:from>
    <xdr:to>
      <xdr:col>112</xdr:col>
      <xdr:colOff>38100</xdr:colOff>
      <xdr:row>41</xdr:row>
      <xdr:rowOff>111740</xdr:rowOff>
    </xdr:to>
    <xdr:sp macro="" textlink="">
      <xdr:nvSpPr>
        <xdr:cNvPr id="328" name="フローチャート: 判断 327">
          <a:extLst>
            <a:ext uri="{FF2B5EF4-FFF2-40B4-BE49-F238E27FC236}">
              <a16:creationId xmlns:a16="http://schemas.microsoft.com/office/drawing/2014/main" id="{437C89F2-B71C-48A8-B052-9D4CE31FD0F2}"/>
            </a:ext>
          </a:extLst>
        </xdr:cNvPr>
        <xdr:cNvSpPr/>
      </xdr:nvSpPr>
      <xdr:spPr>
        <a:xfrm>
          <a:off x="21272500" y="703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10412</xdr:rowOff>
    </xdr:from>
    <xdr:to>
      <xdr:col>107</xdr:col>
      <xdr:colOff>101600</xdr:colOff>
      <xdr:row>41</xdr:row>
      <xdr:rowOff>112012</xdr:rowOff>
    </xdr:to>
    <xdr:sp macro="" textlink="">
      <xdr:nvSpPr>
        <xdr:cNvPr id="329" name="フローチャート: 判断 328">
          <a:extLst>
            <a:ext uri="{FF2B5EF4-FFF2-40B4-BE49-F238E27FC236}">
              <a16:creationId xmlns:a16="http://schemas.microsoft.com/office/drawing/2014/main" id="{3775BF45-5810-4AC5-83CB-79BC66AD2D1C}"/>
            </a:ext>
          </a:extLst>
        </xdr:cNvPr>
        <xdr:cNvSpPr/>
      </xdr:nvSpPr>
      <xdr:spPr>
        <a:xfrm>
          <a:off x="20383500" y="70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13717</xdr:rowOff>
    </xdr:from>
    <xdr:to>
      <xdr:col>102</xdr:col>
      <xdr:colOff>165100</xdr:colOff>
      <xdr:row>41</xdr:row>
      <xdr:rowOff>115317</xdr:rowOff>
    </xdr:to>
    <xdr:sp macro="" textlink="">
      <xdr:nvSpPr>
        <xdr:cNvPr id="330" name="フローチャート: 判断 329">
          <a:extLst>
            <a:ext uri="{FF2B5EF4-FFF2-40B4-BE49-F238E27FC236}">
              <a16:creationId xmlns:a16="http://schemas.microsoft.com/office/drawing/2014/main" id="{A0FBE7F2-564E-4130-8D2C-30114EA6D393}"/>
            </a:ext>
          </a:extLst>
        </xdr:cNvPr>
        <xdr:cNvSpPr/>
      </xdr:nvSpPr>
      <xdr:spPr>
        <a:xfrm>
          <a:off x="19494500" y="704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18851</xdr:rowOff>
    </xdr:from>
    <xdr:to>
      <xdr:col>98</xdr:col>
      <xdr:colOff>38100</xdr:colOff>
      <xdr:row>41</xdr:row>
      <xdr:rowOff>120451</xdr:rowOff>
    </xdr:to>
    <xdr:sp macro="" textlink="">
      <xdr:nvSpPr>
        <xdr:cNvPr id="331" name="フローチャート: 判断 330">
          <a:extLst>
            <a:ext uri="{FF2B5EF4-FFF2-40B4-BE49-F238E27FC236}">
              <a16:creationId xmlns:a16="http://schemas.microsoft.com/office/drawing/2014/main" id="{29B2FCCC-8902-4222-9ACC-F9D64A4EA6F0}"/>
            </a:ext>
          </a:extLst>
        </xdr:cNvPr>
        <xdr:cNvSpPr/>
      </xdr:nvSpPr>
      <xdr:spPr>
        <a:xfrm>
          <a:off x="18605500" y="704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5D8733FB-98AE-4228-9B23-5E8AE810D1B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CFE2BE3D-37A7-4555-BCB0-E79B34774DE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353C7E1C-CB93-48DE-801B-8A8E1C29765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B24FFF75-4091-4B39-82B7-C425D8CBBB6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FD0DD81C-4BF4-4610-BEDF-ED073CCCE4C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42722</xdr:rowOff>
    </xdr:from>
    <xdr:to>
      <xdr:col>116</xdr:col>
      <xdr:colOff>114300</xdr:colOff>
      <xdr:row>41</xdr:row>
      <xdr:rowOff>144322</xdr:rowOff>
    </xdr:to>
    <xdr:sp macro="" textlink="">
      <xdr:nvSpPr>
        <xdr:cNvPr id="337" name="楕円 336">
          <a:extLst>
            <a:ext uri="{FF2B5EF4-FFF2-40B4-BE49-F238E27FC236}">
              <a16:creationId xmlns:a16="http://schemas.microsoft.com/office/drawing/2014/main" id="{B679158D-F342-4148-AD90-BFF3A68A567F}"/>
            </a:ext>
          </a:extLst>
        </xdr:cNvPr>
        <xdr:cNvSpPr/>
      </xdr:nvSpPr>
      <xdr:spPr>
        <a:xfrm>
          <a:off x="22110700" y="707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139209</xdr:rowOff>
    </xdr:from>
    <xdr:ext cx="534377" cy="259045"/>
    <xdr:sp macro="" textlink="">
      <xdr:nvSpPr>
        <xdr:cNvPr id="338" name="【一般廃棄物処理施設】&#10;一人当たり有形固定資産（償却資産）額該当値テキスト">
          <a:extLst>
            <a:ext uri="{FF2B5EF4-FFF2-40B4-BE49-F238E27FC236}">
              <a16:creationId xmlns:a16="http://schemas.microsoft.com/office/drawing/2014/main" id="{F7273EFF-F206-4D00-A23A-322C9C87FAF3}"/>
            </a:ext>
          </a:extLst>
        </xdr:cNvPr>
        <xdr:cNvSpPr txBox="1"/>
      </xdr:nvSpPr>
      <xdr:spPr>
        <a:xfrm>
          <a:off x="22199600" y="699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43583</xdr:rowOff>
    </xdr:from>
    <xdr:to>
      <xdr:col>112</xdr:col>
      <xdr:colOff>38100</xdr:colOff>
      <xdr:row>41</xdr:row>
      <xdr:rowOff>145183</xdr:rowOff>
    </xdr:to>
    <xdr:sp macro="" textlink="">
      <xdr:nvSpPr>
        <xdr:cNvPr id="339" name="楕円 338">
          <a:extLst>
            <a:ext uri="{FF2B5EF4-FFF2-40B4-BE49-F238E27FC236}">
              <a16:creationId xmlns:a16="http://schemas.microsoft.com/office/drawing/2014/main" id="{D4687478-FC0A-4A59-9775-2D34482D9F7D}"/>
            </a:ext>
          </a:extLst>
        </xdr:cNvPr>
        <xdr:cNvSpPr/>
      </xdr:nvSpPr>
      <xdr:spPr>
        <a:xfrm>
          <a:off x="21272500" y="707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93522</xdr:rowOff>
    </xdr:from>
    <xdr:to>
      <xdr:col>116</xdr:col>
      <xdr:colOff>63500</xdr:colOff>
      <xdr:row>41</xdr:row>
      <xdr:rowOff>94383</xdr:rowOff>
    </xdr:to>
    <xdr:cxnSp macro="">
      <xdr:nvCxnSpPr>
        <xdr:cNvPr id="340" name="直線コネクタ 339">
          <a:extLst>
            <a:ext uri="{FF2B5EF4-FFF2-40B4-BE49-F238E27FC236}">
              <a16:creationId xmlns:a16="http://schemas.microsoft.com/office/drawing/2014/main" id="{551D43BF-AB4E-40D2-9D67-ADC7C05B1FB6}"/>
            </a:ext>
          </a:extLst>
        </xdr:cNvPr>
        <xdr:cNvCxnSpPr/>
      </xdr:nvCxnSpPr>
      <xdr:spPr>
        <a:xfrm flipV="1">
          <a:off x="21323300" y="7122972"/>
          <a:ext cx="838200" cy="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128267</xdr:rowOff>
    </xdr:from>
    <xdr:ext cx="599010" cy="259045"/>
    <xdr:sp macro="" textlink="">
      <xdr:nvSpPr>
        <xdr:cNvPr id="341" name="n_1aveValue【一般廃棄物処理施設】&#10;一人当たり有形固定資産（償却資産）額">
          <a:extLst>
            <a:ext uri="{FF2B5EF4-FFF2-40B4-BE49-F238E27FC236}">
              <a16:creationId xmlns:a16="http://schemas.microsoft.com/office/drawing/2014/main" id="{58FF2D36-D02B-4166-AB7F-BF683DE873BC}"/>
            </a:ext>
          </a:extLst>
        </xdr:cNvPr>
        <xdr:cNvSpPr txBox="1"/>
      </xdr:nvSpPr>
      <xdr:spPr>
        <a:xfrm>
          <a:off x="21011095" y="6814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128539</xdr:rowOff>
    </xdr:from>
    <xdr:ext cx="599010" cy="259045"/>
    <xdr:sp macro="" textlink="">
      <xdr:nvSpPr>
        <xdr:cNvPr id="342" name="n_2aveValue【一般廃棄物処理施設】&#10;一人当たり有形固定資産（償却資産）額">
          <a:extLst>
            <a:ext uri="{FF2B5EF4-FFF2-40B4-BE49-F238E27FC236}">
              <a16:creationId xmlns:a16="http://schemas.microsoft.com/office/drawing/2014/main" id="{32031F36-13D5-4668-B177-D57A25220925}"/>
            </a:ext>
          </a:extLst>
        </xdr:cNvPr>
        <xdr:cNvSpPr txBox="1"/>
      </xdr:nvSpPr>
      <xdr:spPr>
        <a:xfrm>
          <a:off x="20134795" y="681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131844</xdr:rowOff>
    </xdr:from>
    <xdr:ext cx="599010" cy="259045"/>
    <xdr:sp macro="" textlink="">
      <xdr:nvSpPr>
        <xdr:cNvPr id="343" name="n_3aveValue【一般廃棄物処理施設】&#10;一人当たり有形固定資産（償却資産）額">
          <a:extLst>
            <a:ext uri="{FF2B5EF4-FFF2-40B4-BE49-F238E27FC236}">
              <a16:creationId xmlns:a16="http://schemas.microsoft.com/office/drawing/2014/main" id="{A006E5CB-03DC-41C3-B74E-DC40B82B1C94}"/>
            </a:ext>
          </a:extLst>
        </xdr:cNvPr>
        <xdr:cNvSpPr txBox="1"/>
      </xdr:nvSpPr>
      <xdr:spPr>
        <a:xfrm>
          <a:off x="19245795" y="681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136978</xdr:rowOff>
    </xdr:from>
    <xdr:ext cx="599010" cy="259045"/>
    <xdr:sp macro="" textlink="">
      <xdr:nvSpPr>
        <xdr:cNvPr id="344" name="n_4aveValue【一般廃棄物処理施設】&#10;一人当たり有形固定資産（償却資産）額">
          <a:extLst>
            <a:ext uri="{FF2B5EF4-FFF2-40B4-BE49-F238E27FC236}">
              <a16:creationId xmlns:a16="http://schemas.microsoft.com/office/drawing/2014/main" id="{2A132216-4E61-4A12-84E9-722AEB23CFB6}"/>
            </a:ext>
          </a:extLst>
        </xdr:cNvPr>
        <xdr:cNvSpPr txBox="1"/>
      </xdr:nvSpPr>
      <xdr:spPr>
        <a:xfrm>
          <a:off x="18356795" y="682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136310</xdr:rowOff>
    </xdr:from>
    <xdr:ext cx="534377" cy="259045"/>
    <xdr:sp macro="" textlink="">
      <xdr:nvSpPr>
        <xdr:cNvPr id="345" name="n_1mainValue【一般廃棄物処理施設】&#10;一人当たり有形固定資産（償却資産）額">
          <a:extLst>
            <a:ext uri="{FF2B5EF4-FFF2-40B4-BE49-F238E27FC236}">
              <a16:creationId xmlns:a16="http://schemas.microsoft.com/office/drawing/2014/main" id="{5494E51C-06A7-4579-A8A4-21A6D37AF476}"/>
            </a:ext>
          </a:extLst>
        </xdr:cNvPr>
        <xdr:cNvSpPr txBox="1"/>
      </xdr:nvSpPr>
      <xdr:spPr>
        <a:xfrm>
          <a:off x="21043411" y="716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6" name="正方形/長方形 345">
          <a:extLst>
            <a:ext uri="{FF2B5EF4-FFF2-40B4-BE49-F238E27FC236}">
              <a16:creationId xmlns:a16="http://schemas.microsoft.com/office/drawing/2014/main" id="{0DE2880A-39E8-4446-9458-5092D155152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7" name="正方形/長方形 346">
          <a:extLst>
            <a:ext uri="{FF2B5EF4-FFF2-40B4-BE49-F238E27FC236}">
              <a16:creationId xmlns:a16="http://schemas.microsoft.com/office/drawing/2014/main" id="{6944F9F1-9180-42BA-9EAC-AF49B88AFA0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8" name="正方形/長方形 347">
          <a:extLst>
            <a:ext uri="{FF2B5EF4-FFF2-40B4-BE49-F238E27FC236}">
              <a16:creationId xmlns:a16="http://schemas.microsoft.com/office/drawing/2014/main" id="{9B4004F0-E346-453F-A374-AC61DA8E3BF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9" name="正方形/長方形 348">
          <a:extLst>
            <a:ext uri="{FF2B5EF4-FFF2-40B4-BE49-F238E27FC236}">
              <a16:creationId xmlns:a16="http://schemas.microsoft.com/office/drawing/2014/main" id="{65E7AAC5-7FDD-447B-8001-C02D4120469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0" name="正方形/長方形 349">
          <a:extLst>
            <a:ext uri="{FF2B5EF4-FFF2-40B4-BE49-F238E27FC236}">
              <a16:creationId xmlns:a16="http://schemas.microsoft.com/office/drawing/2014/main" id="{A4F28071-0358-40BF-B276-D478AB67631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1" name="正方形/長方形 350">
          <a:extLst>
            <a:ext uri="{FF2B5EF4-FFF2-40B4-BE49-F238E27FC236}">
              <a16:creationId xmlns:a16="http://schemas.microsoft.com/office/drawing/2014/main" id="{D6FE79B1-DA88-4552-B0B6-D88977CC717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2" name="正方形/長方形 351">
          <a:extLst>
            <a:ext uri="{FF2B5EF4-FFF2-40B4-BE49-F238E27FC236}">
              <a16:creationId xmlns:a16="http://schemas.microsoft.com/office/drawing/2014/main" id="{262B930B-287F-4E2B-8142-C2FE5419DDA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3" name="正方形/長方形 352">
          <a:extLst>
            <a:ext uri="{FF2B5EF4-FFF2-40B4-BE49-F238E27FC236}">
              <a16:creationId xmlns:a16="http://schemas.microsoft.com/office/drawing/2014/main" id="{DADE0B91-30C0-4252-A57D-F7C6888144FD}"/>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54" name="正方形/長方形 353">
          <a:extLst>
            <a:ext uri="{FF2B5EF4-FFF2-40B4-BE49-F238E27FC236}">
              <a16:creationId xmlns:a16="http://schemas.microsoft.com/office/drawing/2014/main" id="{A82C3C72-A48F-4B1E-913E-B26089424C4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5" name="正方形/長方形 354">
          <a:extLst>
            <a:ext uri="{FF2B5EF4-FFF2-40B4-BE49-F238E27FC236}">
              <a16:creationId xmlns:a16="http://schemas.microsoft.com/office/drawing/2014/main" id="{AA35A666-CA35-4140-A7E1-1BD6B02FB67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6" name="正方形/長方形 355">
          <a:extLst>
            <a:ext uri="{FF2B5EF4-FFF2-40B4-BE49-F238E27FC236}">
              <a16:creationId xmlns:a16="http://schemas.microsoft.com/office/drawing/2014/main" id="{9F752E60-B9C2-489E-9E72-0A1AF63D529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7" name="正方形/長方形 356">
          <a:extLst>
            <a:ext uri="{FF2B5EF4-FFF2-40B4-BE49-F238E27FC236}">
              <a16:creationId xmlns:a16="http://schemas.microsoft.com/office/drawing/2014/main" id="{087A0C56-A89A-435B-B252-8DF2857AD0C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8" name="正方形/長方形 357">
          <a:extLst>
            <a:ext uri="{FF2B5EF4-FFF2-40B4-BE49-F238E27FC236}">
              <a16:creationId xmlns:a16="http://schemas.microsoft.com/office/drawing/2014/main" id="{0A2F1F8C-D8D1-4B31-8B0A-6C99896D01C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9" name="正方形/長方形 358">
          <a:extLst>
            <a:ext uri="{FF2B5EF4-FFF2-40B4-BE49-F238E27FC236}">
              <a16:creationId xmlns:a16="http://schemas.microsoft.com/office/drawing/2014/main" id="{13DF7BBF-FFA7-4D0C-B213-3FB6657E007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0" name="正方形/長方形 359">
          <a:extLst>
            <a:ext uri="{FF2B5EF4-FFF2-40B4-BE49-F238E27FC236}">
              <a16:creationId xmlns:a16="http://schemas.microsoft.com/office/drawing/2014/main" id="{A5B58C7E-F0A8-4AE3-B7FB-10763699916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1" name="正方形/長方形 360">
          <a:extLst>
            <a:ext uri="{FF2B5EF4-FFF2-40B4-BE49-F238E27FC236}">
              <a16:creationId xmlns:a16="http://schemas.microsoft.com/office/drawing/2014/main" id="{C6DC5010-7FA2-4EAB-B184-AD69FE4E9BAA}"/>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62" name="正方形/長方形 361">
          <a:extLst>
            <a:ext uri="{FF2B5EF4-FFF2-40B4-BE49-F238E27FC236}">
              <a16:creationId xmlns:a16="http://schemas.microsoft.com/office/drawing/2014/main" id="{CB3E80F4-58DC-47A4-B227-7353A957EB3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3" name="正方形/長方形 362">
          <a:extLst>
            <a:ext uri="{FF2B5EF4-FFF2-40B4-BE49-F238E27FC236}">
              <a16:creationId xmlns:a16="http://schemas.microsoft.com/office/drawing/2014/main" id="{2BB4EDED-29A8-46E6-923E-CC2FE144962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4" name="正方形/長方形 363">
          <a:extLst>
            <a:ext uri="{FF2B5EF4-FFF2-40B4-BE49-F238E27FC236}">
              <a16:creationId xmlns:a16="http://schemas.microsoft.com/office/drawing/2014/main" id="{BFDFC28D-A608-4A81-8C8C-42A54168878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5" name="正方形/長方形 364">
          <a:extLst>
            <a:ext uri="{FF2B5EF4-FFF2-40B4-BE49-F238E27FC236}">
              <a16:creationId xmlns:a16="http://schemas.microsoft.com/office/drawing/2014/main" id="{F12C6C20-AC27-4BA3-99DB-ED3808B8AD5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6" name="正方形/長方形 365">
          <a:extLst>
            <a:ext uri="{FF2B5EF4-FFF2-40B4-BE49-F238E27FC236}">
              <a16:creationId xmlns:a16="http://schemas.microsoft.com/office/drawing/2014/main" id="{B5AB155C-AC4C-4628-A2D5-665B047A506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7" name="正方形/長方形 366">
          <a:extLst>
            <a:ext uri="{FF2B5EF4-FFF2-40B4-BE49-F238E27FC236}">
              <a16:creationId xmlns:a16="http://schemas.microsoft.com/office/drawing/2014/main" id="{39784465-FDE8-431A-9A57-EFE12147174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8" name="正方形/長方形 367">
          <a:extLst>
            <a:ext uri="{FF2B5EF4-FFF2-40B4-BE49-F238E27FC236}">
              <a16:creationId xmlns:a16="http://schemas.microsoft.com/office/drawing/2014/main" id="{18CC150D-1738-4DBA-B9F1-D1E500CA6B0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9" name="正方形/長方形 368">
          <a:extLst>
            <a:ext uri="{FF2B5EF4-FFF2-40B4-BE49-F238E27FC236}">
              <a16:creationId xmlns:a16="http://schemas.microsoft.com/office/drawing/2014/main" id="{161AF380-F37B-4A04-9496-195A33FEAE9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70" name="テキスト ボックス 369">
          <a:extLst>
            <a:ext uri="{FF2B5EF4-FFF2-40B4-BE49-F238E27FC236}">
              <a16:creationId xmlns:a16="http://schemas.microsoft.com/office/drawing/2014/main" id="{7A9316BA-EF67-4394-B1E2-BB291512FBB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71" name="直線コネクタ 370">
          <a:extLst>
            <a:ext uri="{FF2B5EF4-FFF2-40B4-BE49-F238E27FC236}">
              <a16:creationId xmlns:a16="http://schemas.microsoft.com/office/drawing/2014/main" id="{36B08B87-14A3-4E35-A3E7-163BBCF6F28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72" name="テキスト ボックス 371">
          <a:extLst>
            <a:ext uri="{FF2B5EF4-FFF2-40B4-BE49-F238E27FC236}">
              <a16:creationId xmlns:a16="http://schemas.microsoft.com/office/drawing/2014/main" id="{3A1CA3B6-B453-4280-9DBF-5122EC0E0B8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73" name="直線コネクタ 372">
          <a:extLst>
            <a:ext uri="{FF2B5EF4-FFF2-40B4-BE49-F238E27FC236}">
              <a16:creationId xmlns:a16="http://schemas.microsoft.com/office/drawing/2014/main" id="{D1164D7A-642D-434D-8B8F-949383AD355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74" name="テキスト ボックス 373">
          <a:extLst>
            <a:ext uri="{FF2B5EF4-FFF2-40B4-BE49-F238E27FC236}">
              <a16:creationId xmlns:a16="http://schemas.microsoft.com/office/drawing/2014/main" id="{FF4DCF91-3227-47DB-9994-EC8329A680B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75" name="直線コネクタ 374">
          <a:extLst>
            <a:ext uri="{FF2B5EF4-FFF2-40B4-BE49-F238E27FC236}">
              <a16:creationId xmlns:a16="http://schemas.microsoft.com/office/drawing/2014/main" id="{84E5DC96-2A6A-4913-AE69-1963A123F65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76" name="テキスト ボックス 375">
          <a:extLst>
            <a:ext uri="{FF2B5EF4-FFF2-40B4-BE49-F238E27FC236}">
              <a16:creationId xmlns:a16="http://schemas.microsoft.com/office/drawing/2014/main" id="{B2E248CE-5F4F-4C28-8132-9492427F627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77" name="直線コネクタ 376">
          <a:extLst>
            <a:ext uri="{FF2B5EF4-FFF2-40B4-BE49-F238E27FC236}">
              <a16:creationId xmlns:a16="http://schemas.microsoft.com/office/drawing/2014/main" id="{5C8BC635-397B-47A8-9304-4D22CE4F26D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78" name="テキスト ボックス 377">
          <a:extLst>
            <a:ext uri="{FF2B5EF4-FFF2-40B4-BE49-F238E27FC236}">
              <a16:creationId xmlns:a16="http://schemas.microsoft.com/office/drawing/2014/main" id="{D5FDB8C1-3EBB-4193-98BB-1C2F6BA9A9F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79" name="直線コネクタ 378">
          <a:extLst>
            <a:ext uri="{FF2B5EF4-FFF2-40B4-BE49-F238E27FC236}">
              <a16:creationId xmlns:a16="http://schemas.microsoft.com/office/drawing/2014/main" id="{A71B98AA-BA69-4997-A097-7B2E73E5DA4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80" name="テキスト ボックス 379">
          <a:extLst>
            <a:ext uri="{FF2B5EF4-FFF2-40B4-BE49-F238E27FC236}">
              <a16:creationId xmlns:a16="http://schemas.microsoft.com/office/drawing/2014/main" id="{3D5BC514-22E3-4E3A-B62D-488270AA6D7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81" name="直線コネクタ 380">
          <a:extLst>
            <a:ext uri="{FF2B5EF4-FFF2-40B4-BE49-F238E27FC236}">
              <a16:creationId xmlns:a16="http://schemas.microsoft.com/office/drawing/2014/main" id="{09C52D47-B1AA-46EF-A4B8-79E6A867BAB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82" name="テキスト ボックス 381">
          <a:extLst>
            <a:ext uri="{FF2B5EF4-FFF2-40B4-BE49-F238E27FC236}">
              <a16:creationId xmlns:a16="http://schemas.microsoft.com/office/drawing/2014/main" id="{AC3ABA6E-554B-4248-969D-9BE696011CA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83" name="直線コネクタ 382">
          <a:extLst>
            <a:ext uri="{FF2B5EF4-FFF2-40B4-BE49-F238E27FC236}">
              <a16:creationId xmlns:a16="http://schemas.microsoft.com/office/drawing/2014/main" id="{5EFADEF9-1E24-439C-B3E4-354B8007FFF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84" name="テキスト ボックス 383">
          <a:extLst>
            <a:ext uri="{FF2B5EF4-FFF2-40B4-BE49-F238E27FC236}">
              <a16:creationId xmlns:a16="http://schemas.microsoft.com/office/drawing/2014/main" id="{9DDF4821-E5EB-4AE8-90A2-BFE2A2994FC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85" name="直線コネクタ 384">
          <a:extLst>
            <a:ext uri="{FF2B5EF4-FFF2-40B4-BE49-F238E27FC236}">
              <a16:creationId xmlns:a16="http://schemas.microsoft.com/office/drawing/2014/main" id="{AE59B09D-3374-47D5-9538-D740217F3DB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6" name="【消防施設】&#10;有形固定資産減価償却率グラフ枠">
          <a:extLst>
            <a:ext uri="{FF2B5EF4-FFF2-40B4-BE49-F238E27FC236}">
              <a16:creationId xmlns:a16="http://schemas.microsoft.com/office/drawing/2014/main" id="{070B2CA5-A0A0-48E3-ACA6-D6838C30428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168729</xdr:rowOff>
    </xdr:to>
    <xdr:cxnSp macro="">
      <xdr:nvCxnSpPr>
        <xdr:cNvPr id="387" name="直線コネクタ 386">
          <a:extLst>
            <a:ext uri="{FF2B5EF4-FFF2-40B4-BE49-F238E27FC236}">
              <a16:creationId xmlns:a16="http://schemas.microsoft.com/office/drawing/2014/main" id="{2680EBAB-6560-4210-82E4-C1D235689CB6}"/>
            </a:ext>
          </a:extLst>
        </xdr:cNvPr>
        <xdr:cNvCxnSpPr/>
      </xdr:nvCxnSpPr>
      <xdr:spPr>
        <a:xfrm flipV="1">
          <a:off x="16318864" y="13347519"/>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88" name="【消防施設】&#10;有形固定資産減価償却率最小値テキスト">
          <a:extLst>
            <a:ext uri="{FF2B5EF4-FFF2-40B4-BE49-F238E27FC236}">
              <a16:creationId xmlns:a16="http://schemas.microsoft.com/office/drawing/2014/main" id="{C90E4D3D-894A-4982-B14F-1BBD131DD3B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89" name="直線コネクタ 388">
          <a:extLst>
            <a:ext uri="{FF2B5EF4-FFF2-40B4-BE49-F238E27FC236}">
              <a16:creationId xmlns:a16="http://schemas.microsoft.com/office/drawing/2014/main" id="{5D181FD9-AB90-444E-BF78-31E298C3710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390" name="【消防施設】&#10;有形固定資産減価償却率最大値テキスト">
          <a:extLst>
            <a:ext uri="{FF2B5EF4-FFF2-40B4-BE49-F238E27FC236}">
              <a16:creationId xmlns:a16="http://schemas.microsoft.com/office/drawing/2014/main" id="{FD4818C6-A9DF-41E8-BB18-BE5B92E20F32}"/>
            </a:ext>
          </a:extLst>
        </xdr:cNvPr>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391" name="直線コネクタ 390">
          <a:extLst>
            <a:ext uri="{FF2B5EF4-FFF2-40B4-BE49-F238E27FC236}">
              <a16:creationId xmlns:a16="http://schemas.microsoft.com/office/drawing/2014/main" id="{005FE19F-7334-47AD-AC88-238D149691DA}"/>
            </a:ext>
          </a:extLst>
        </xdr:cNvPr>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89825</xdr:rowOff>
    </xdr:from>
    <xdr:ext cx="405111" cy="259045"/>
    <xdr:sp macro="" textlink="">
      <xdr:nvSpPr>
        <xdr:cNvPr id="392" name="【消防施設】&#10;有形固定資産減価償却率平均値テキスト">
          <a:extLst>
            <a:ext uri="{FF2B5EF4-FFF2-40B4-BE49-F238E27FC236}">
              <a16:creationId xmlns:a16="http://schemas.microsoft.com/office/drawing/2014/main" id="{2FBD8A54-B656-485C-827F-2F17289F7246}"/>
            </a:ext>
          </a:extLst>
        </xdr:cNvPr>
        <xdr:cNvSpPr txBox="1"/>
      </xdr:nvSpPr>
      <xdr:spPr>
        <a:xfrm>
          <a:off x="16357600" y="143201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111398</xdr:rowOff>
    </xdr:from>
    <xdr:to>
      <xdr:col>85</xdr:col>
      <xdr:colOff>177800</xdr:colOff>
      <xdr:row>84</xdr:row>
      <xdr:rowOff>41548</xdr:rowOff>
    </xdr:to>
    <xdr:sp macro="" textlink="">
      <xdr:nvSpPr>
        <xdr:cNvPr id="393" name="フローチャート: 判断 392">
          <a:extLst>
            <a:ext uri="{FF2B5EF4-FFF2-40B4-BE49-F238E27FC236}">
              <a16:creationId xmlns:a16="http://schemas.microsoft.com/office/drawing/2014/main" id="{3EED8312-6FF5-4C1C-AD95-E72252A98771}"/>
            </a:ext>
          </a:extLst>
        </xdr:cNvPr>
        <xdr:cNvSpPr/>
      </xdr:nvSpPr>
      <xdr:spPr>
        <a:xfrm>
          <a:off x="162687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394" name="フローチャート: 判断 393">
          <a:extLst>
            <a:ext uri="{FF2B5EF4-FFF2-40B4-BE49-F238E27FC236}">
              <a16:creationId xmlns:a16="http://schemas.microsoft.com/office/drawing/2014/main" id="{F5DD47CE-C664-4E6B-8D52-CC06DA3D13A5}"/>
            </a:ext>
          </a:extLst>
        </xdr:cNvPr>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28121</xdr:rowOff>
    </xdr:from>
    <xdr:to>
      <xdr:col>76</xdr:col>
      <xdr:colOff>165100</xdr:colOff>
      <xdr:row>83</xdr:row>
      <xdr:rowOff>129721</xdr:rowOff>
    </xdr:to>
    <xdr:sp macro="" textlink="">
      <xdr:nvSpPr>
        <xdr:cNvPr id="395" name="フローチャート: 判断 394">
          <a:extLst>
            <a:ext uri="{FF2B5EF4-FFF2-40B4-BE49-F238E27FC236}">
              <a16:creationId xmlns:a16="http://schemas.microsoft.com/office/drawing/2014/main" id="{6B64BF70-E6A3-438B-8B0C-1AE49F430E6F}"/>
            </a:ext>
          </a:extLst>
        </xdr:cNvPr>
        <xdr:cNvSpPr/>
      </xdr:nvSpPr>
      <xdr:spPr>
        <a:xfrm>
          <a:off x="14541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5262</xdr:rowOff>
    </xdr:from>
    <xdr:to>
      <xdr:col>72</xdr:col>
      <xdr:colOff>38100</xdr:colOff>
      <xdr:row>83</xdr:row>
      <xdr:rowOff>106862</xdr:rowOff>
    </xdr:to>
    <xdr:sp macro="" textlink="">
      <xdr:nvSpPr>
        <xdr:cNvPr id="396" name="フローチャート: 判断 395">
          <a:extLst>
            <a:ext uri="{FF2B5EF4-FFF2-40B4-BE49-F238E27FC236}">
              <a16:creationId xmlns:a16="http://schemas.microsoft.com/office/drawing/2014/main" id="{B24282E1-57BF-43BB-A6BE-6E678B46E742}"/>
            </a:ext>
          </a:extLst>
        </xdr:cNvPr>
        <xdr:cNvSpPr/>
      </xdr:nvSpPr>
      <xdr:spPr>
        <a:xfrm>
          <a:off x="13652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117929</xdr:rowOff>
    </xdr:from>
    <xdr:to>
      <xdr:col>67</xdr:col>
      <xdr:colOff>101600</xdr:colOff>
      <xdr:row>83</xdr:row>
      <xdr:rowOff>48079</xdr:rowOff>
    </xdr:to>
    <xdr:sp macro="" textlink="">
      <xdr:nvSpPr>
        <xdr:cNvPr id="397" name="フローチャート: 判断 396">
          <a:extLst>
            <a:ext uri="{FF2B5EF4-FFF2-40B4-BE49-F238E27FC236}">
              <a16:creationId xmlns:a16="http://schemas.microsoft.com/office/drawing/2014/main" id="{62433EE1-6B3A-45A4-89DA-1A828B03DC17}"/>
            </a:ext>
          </a:extLst>
        </xdr:cNvPr>
        <xdr:cNvSpPr/>
      </xdr:nvSpPr>
      <xdr:spPr>
        <a:xfrm>
          <a:off x="12763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98" name="テキスト ボックス 397">
          <a:extLst>
            <a:ext uri="{FF2B5EF4-FFF2-40B4-BE49-F238E27FC236}">
              <a16:creationId xmlns:a16="http://schemas.microsoft.com/office/drawing/2014/main" id="{BCEE54CB-4B12-459F-AEF6-97AF497441F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99" name="テキスト ボックス 398">
          <a:extLst>
            <a:ext uri="{FF2B5EF4-FFF2-40B4-BE49-F238E27FC236}">
              <a16:creationId xmlns:a16="http://schemas.microsoft.com/office/drawing/2014/main" id="{C188CBD9-0382-4ACE-988E-05DA9A8026D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00" name="テキスト ボックス 399">
          <a:extLst>
            <a:ext uri="{FF2B5EF4-FFF2-40B4-BE49-F238E27FC236}">
              <a16:creationId xmlns:a16="http://schemas.microsoft.com/office/drawing/2014/main" id="{2358F9C5-58E4-43FC-A955-75B311E6F63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01" name="テキスト ボックス 400">
          <a:extLst>
            <a:ext uri="{FF2B5EF4-FFF2-40B4-BE49-F238E27FC236}">
              <a16:creationId xmlns:a16="http://schemas.microsoft.com/office/drawing/2014/main" id="{F93104EF-5F02-47AA-BD29-42E0C85FC76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02" name="テキスト ボックス 401">
          <a:extLst>
            <a:ext uri="{FF2B5EF4-FFF2-40B4-BE49-F238E27FC236}">
              <a16:creationId xmlns:a16="http://schemas.microsoft.com/office/drawing/2014/main" id="{97CBB5C2-71B1-4F23-BD17-DB87A851ACF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139156</xdr:rowOff>
    </xdr:from>
    <xdr:to>
      <xdr:col>85</xdr:col>
      <xdr:colOff>177800</xdr:colOff>
      <xdr:row>83</xdr:row>
      <xdr:rowOff>69306</xdr:rowOff>
    </xdr:to>
    <xdr:sp macro="" textlink="">
      <xdr:nvSpPr>
        <xdr:cNvPr id="403" name="楕円 402">
          <a:extLst>
            <a:ext uri="{FF2B5EF4-FFF2-40B4-BE49-F238E27FC236}">
              <a16:creationId xmlns:a16="http://schemas.microsoft.com/office/drawing/2014/main" id="{80C00FED-5AA0-4B88-8F38-7E5119C82F53}"/>
            </a:ext>
          </a:extLst>
        </xdr:cNvPr>
        <xdr:cNvSpPr/>
      </xdr:nvSpPr>
      <xdr:spPr>
        <a:xfrm>
          <a:off x="16268700" y="141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162033</xdr:rowOff>
    </xdr:from>
    <xdr:ext cx="405111" cy="259045"/>
    <xdr:sp macro="" textlink="">
      <xdr:nvSpPr>
        <xdr:cNvPr id="404" name="【消防施設】&#10;有形固定資産減価償却率該当値テキスト">
          <a:extLst>
            <a:ext uri="{FF2B5EF4-FFF2-40B4-BE49-F238E27FC236}">
              <a16:creationId xmlns:a16="http://schemas.microsoft.com/office/drawing/2014/main" id="{FEBBD287-9C68-4EDE-B220-627CFCD26278}"/>
            </a:ext>
          </a:extLst>
        </xdr:cNvPr>
        <xdr:cNvSpPr txBox="1"/>
      </xdr:nvSpPr>
      <xdr:spPr>
        <a:xfrm>
          <a:off x="16357600" y="1404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80373</xdr:rowOff>
    </xdr:from>
    <xdr:to>
      <xdr:col>81</xdr:col>
      <xdr:colOff>101600</xdr:colOff>
      <xdr:row>83</xdr:row>
      <xdr:rowOff>10523</xdr:rowOff>
    </xdr:to>
    <xdr:sp macro="" textlink="">
      <xdr:nvSpPr>
        <xdr:cNvPr id="405" name="楕円 404">
          <a:extLst>
            <a:ext uri="{FF2B5EF4-FFF2-40B4-BE49-F238E27FC236}">
              <a16:creationId xmlns:a16="http://schemas.microsoft.com/office/drawing/2014/main" id="{C11D294A-DD49-4C7C-A7EF-CDEBAEFFB8C6}"/>
            </a:ext>
          </a:extLst>
        </xdr:cNvPr>
        <xdr:cNvSpPr/>
      </xdr:nvSpPr>
      <xdr:spPr>
        <a:xfrm>
          <a:off x="154305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131173</xdr:rowOff>
    </xdr:from>
    <xdr:to>
      <xdr:col>85</xdr:col>
      <xdr:colOff>127000</xdr:colOff>
      <xdr:row>83</xdr:row>
      <xdr:rowOff>18506</xdr:rowOff>
    </xdr:to>
    <xdr:cxnSp macro="">
      <xdr:nvCxnSpPr>
        <xdr:cNvPr id="406" name="直線コネクタ 405">
          <a:extLst>
            <a:ext uri="{FF2B5EF4-FFF2-40B4-BE49-F238E27FC236}">
              <a16:creationId xmlns:a16="http://schemas.microsoft.com/office/drawing/2014/main" id="{474F8E30-703B-44FC-8FA8-58C1E942B1D6}"/>
            </a:ext>
          </a:extLst>
        </xdr:cNvPr>
        <xdr:cNvCxnSpPr/>
      </xdr:nvCxnSpPr>
      <xdr:spPr>
        <a:xfrm>
          <a:off x="15481300" y="1419007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57166</xdr:rowOff>
    </xdr:from>
    <xdr:ext cx="405111" cy="259045"/>
    <xdr:sp macro="" textlink="">
      <xdr:nvSpPr>
        <xdr:cNvPr id="407" name="n_1aveValue【消防施設】&#10;有形固定資産減価償却率">
          <a:extLst>
            <a:ext uri="{FF2B5EF4-FFF2-40B4-BE49-F238E27FC236}">
              <a16:creationId xmlns:a16="http://schemas.microsoft.com/office/drawing/2014/main" id="{FE676F00-FC51-4746-8122-89F1D78A3D57}"/>
            </a:ext>
          </a:extLst>
        </xdr:cNvPr>
        <xdr:cNvSpPr txBox="1"/>
      </xdr:nvSpPr>
      <xdr:spPr>
        <a:xfrm>
          <a:off x="15266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146248</xdr:rowOff>
    </xdr:from>
    <xdr:ext cx="405111" cy="259045"/>
    <xdr:sp macro="" textlink="">
      <xdr:nvSpPr>
        <xdr:cNvPr id="408" name="n_2aveValue【消防施設】&#10;有形固定資産減価償却率">
          <a:extLst>
            <a:ext uri="{FF2B5EF4-FFF2-40B4-BE49-F238E27FC236}">
              <a16:creationId xmlns:a16="http://schemas.microsoft.com/office/drawing/2014/main" id="{06876637-C73D-4EB2-BC36-1DCCCC5AFE8B}"/>
            </a:ext>
          </a:extLst>
        </xdr:cNvPr>
        <xdr:cNvSpPr txBox="1"/>
      </xdr:nvSpPr>
      <xdr:spPr>
        <a:xfrm>
          <a:off x="14389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123389</xdr:rowOff>
    </xdr:from>
    <xdr:ext cx="405111" cy="259045"/>
    <xdr:sp macro="" textlink="">
      <xdr:nvSpPr>
        <xdr:cNvPr id="409" name="n_3aveValue【消防施設】&#10;有形固定資産減価償却率">
          <a:extLst>
            <a:ext uri="{FF2B5EF4-FFF2-40B4-BE49-F238E27FC236}">
              <a16:creationId xmlns:a16="http://schemas.microsoft.com/office/drawing/2014/main" id="{435B504F-65A2-4F43-80E4-6ED79EF7FD39}"/>
            </a:ext>
          </a:extLst>
        </xdr:cNvPr>
        <xdr:cNvSpPr txBox="1"/>
      </xdr:nvSpPr>
      <xdr:spPr>
        <a:xfrm>
          <a:off x="13500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64606</xdr:rowOff>
    </xdr:from>
    <xdr:ext cx="405111" cy="259045"/>
    <xdr:sp macro="" textlink="">
      <xdr:nvSpPr>
        <xdr:cNvPr id="410" name="n_4aveValue【消防施設】&#10;有形固定資産減価償却率">
          <a:extLst>
            <a:ext uri="{FF2B5EF4-FFF2-40B4-BE49-F238E27FC236}">
              <a16:creationId xmlns:a16="http://schemas.microsoft.com/office/drawing/2014/main" id="{7F509AD2-3E6A-4ED6-9CE3-2E7FC6D44FF4}"/>
            </a:ext>
          </a:extLst>
        </xdr:cNvPr>
        <xdr:cNvSpPr txBox="1"/>
      </xdr:nvSpPr>
      <xdr:spPr>
        <a:xfrm>
          <a:off x="12611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27050</xdr:rowOff>
    </xdr:from>
    <xdr:ext cx="405111" cy="259045"/>
    <xdr:sp macro="" textlink="">
      <xdr:nvSpPr>
        <xdr:cNvPr id="411" name="n_1mainValue【消防施設】&#10;有形固定資産減価償却率">
          <a:extLst>
            <a:ext uri="{FF2B5EF4-FFF2-40B4-BE49-F238E27FC236}">
              <a16:creationId xmlns:a16="http://schemas.microsoft.com/office/drawing/2014/main" id="{202975CC-25EC-4A14-929E-1695BC986077}"/>
            </a:ext>
          </a:extLst>
        </xdr:cNvPr>
        <xdr:cNvSpPr txBox="1"/>
      </xdr:nvSpPr>
      <xdr:spPr>
        <a:xfrm>
          <a:off x="15266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12" name="正方形/長方形 411">
          <a:extLst>
            <a:ext uri="{FF2B5EF4-FFF2-40B4-BE49-F238E27FC236}">
              <a16:creationId xmlns:a16="http://schemas.microsoft.com/office/drawing/2014/main" id="{5D55B1EC-BA92-4B20-A96C-614F8B2A1F8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3" name="正方形/長方形 412">
          <a:extLst>
            <a:ext uri="{FF2B5EF4-FFF2-40B4-BE49-F238E27FC236}">
              <a16:creationId xmlns:a16="http://schemas.microsoft.com/office/drawing/2014/main" id="{E69A1734-0792-44C0-BA57-7C61D90134C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4" name="正方形/長方形 413">
          <a:extLst>
            <a:ext uri="{FF2B5EF4-FFF2-40B4-BE49-F238E27FC236}">
              <a16:creationId xmlns:a16="http://schemas.microsoft.com/office/drawing/2014/main" id="{C4B05549-678E-4952-96E2-F48B1EB1AEE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5" name="正方形/長方形 414">
          <a:extLst>
            <a:ext uri="{FF2B5EF4-FFF2-40B4-BE49-F238E27FC236}">
              <a16:creationId xmlns:a16="http://schemas.microsoft.com/office/drawing/2014/main" id="{B751CDB3-6E48-42CF-9FBB-E1F997EE8C5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6" name="正方形/長方形 415">
          <a:extLst>
            <a:ext uri="{FF2B5EF4-FFF2-40B4-BE49-F238E27FC236}">
              <a16:creationId xmlns:a16="http://schemas.microsoft.com/office/drawing/2014/main" id="{E68B9D76-15DC-441F-B8E0-89AEEFE73D6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7" name="正方形/長方形 416">
          <a:extLst>
            <a:ext uri="{FF2B5EF4-FFF2-40B4-BE49-F238E27FC236}">
              <a16:creationId xmlns:a16="http://schemas.microsoft.com/office/drawing/2014/main" id="{61009A9B-7BBA-4F7F-9334-B72518CB5E9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8" name="正方形/長方形 417">
          <a:extLst>
            <a:ext uri="{FF2B5EF4-FFF2-40B4-BE49-F238E27FC236}">
              <a16:creationId xmlns:a16="http://schemas.microsoft.com/office/drawing/2014/main" id="{FE691790-AF59-4ECF-8E55-00F65B0916E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9" name="正方形/長方形 418">
          <a:extLst>
            <a:ext uri="{FF2B5EF4-FFF2-40B4-BE49-F238E27FC236}">
              <a16:creationId xmlns:a16="http://schemas.microsoft.com/office/drawing/2014/main" id="{5F89FCDC-6E32-4EE9-8B44-037C3CA42D5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20" name="テキスト ボックス 419">
          <a:extLst>
            <a:ext uri="{FF2B5EF4-FFF2-40B4-BE49-F238E27FC236}">
              <a16:creationId xmlns:a16="http://schemas.microsoft.com/office/drawing/2014/main" id="{14F46386-B992-4F4C-BED3-39DC89AC93C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21" name="直線コネクタ 420">
          <a:extLst>
            <a:ext uri="{FF2B5EF4-FFF2-40B4-BE49-F238E27FC236}">
              <a16:creationId xmlns:a16="http://schemas.microsoft.com/office/drawing/2014/main" id="{CD8BF3B6-52A5-4F6B-A2E1-4B2F064D5DF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22" name="直線コネクタ 421">
          <a:extLst>
            <a:ext uri="{FF2B5EF4-FFF2-40B4-BE49-F238E27FC236}">
              <a16:creationId xmlns:a16="http://schemas.microsoft.com/office/drawing/2014/main" id="{A370A47C-E671-4FB8-B898-28ACE6E1DD7D}"/>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23" name="テキスト ボックス 422">
          <a:extLst>
            <a:ext uri="{FF2B5EF4-FFF2-40B4-BE49-F238E27FC236}">
              <a16:creationId xmlns:a16="http://schemas.microsoft.com/office/drawing/2014/main" id="{D61CD58A-5BD1-4756-97B0-5C86DF5F7DF8}"/>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24" name="直線コネクタ 423">
          <a:extLst>
            <a:ext uri="{FF2B5EF4-FFF2-40B4-BE49-F238E27FC236}">
              <a16:creationId xmlns:a16="http://schemas.microsoft.com/office/drawing/2014/main" id="{F5C9D654-8967-453A-B4AD-98C221E5B1F4}"/>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25" name="テキスト ボックス 424">
          <a:extLst>
            <a:ext uri="{FF2B5EF4-FFF2-40B4-BE49-F238E27FC236}">
              <a16:creationId xmlns:a16="http://schemas.microsoft.com/office/drawing/2014/main" id="{A01B8C8D-5738-4D9D-89FE-744303D3BA35}"/>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26" name="直線コネクタ 425">
          <a:extLst>
            <a:ext uri="{FF2B5EF4-FFF2-40B4-BE49-F238E27FC236}">
              <a16:creationId xmlns:a16="http://schemas.microsoft.com/office/drawing/2014/main" id="{97781EE4-6778-4BFF-B832-CA8615EAAEFB}"/>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27" name="テキスト ボックス 426">
          <a:extLst>
            <a:ext uri="{FF2B5EF4-FFF2-40B4-BE49-F238E27FC236}">
              <a16:creationId xmlns:a16="http://schemas.microsoft.com/office/drawing/2014/main" id="{4F610360-E422-4351-A472-3F8C8153D79A}"/>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28" name="直線コネクタ 427">
          <a:extLst>
            <a:ext uri="{FF2B5EF4-FFF2-40B4-BE49-F238E27FC236}">
              <a16:creationId xmlns:a16="http://schemas.microsoft.com/office/drawing/2014/main" id="{C798E2A4-8AA6-4AE2-9F36-00E2EE8C6C45}"/>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29" name="テキスト ボックス 428">
          <a:extLst>
            <a:ext uri="{FF2B5EF4-FFF2-40B4-BE49-F238E27FC236}">
              <a16:creationId xmlns:a16="http://schemas.microsoft.com/office/drawing/2014/main" id="{9B49E748-078F-45CA-8EAB-73D3B09594D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30" name="直線コネクタ 429">
          <a:extLst>
            <a:ext uri="{FF2B5EF4-FFF2-40B4-BE49-F238E27FC236}">
              <a16:creationId xmlns:a16="http://schemas.microsoft.com/office/drawing/2014/main" id="{8FF4F12B-3C93-46FC-8F8A-C889B2DD1505}"/>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31" name="テキスト ボックス 430">
          <a:extLst>
            <a:ext uri="{FF2B5EF4-FFF2-40B4-BE49-F238E27FC236}">
              <a16:creationId xmlns:a16="http://schemas.microsoft.com/office/drawing/2014/main" id="{A28EDEFB-92E3-40FD-8500-718CF539AB45}"/>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32" name="直線コネクタ 431">
          <a:extLst>
            <a:ext uri="{FF2B5EF4-FFF2-40B4-BE49-F238E27FC236}">
              <a16:creationId xmlns:a16="http://schemas.microsoft.com/office/drawing/2014/main" id="{10895FB8-D5C9-4484-8F6F-EF9321AE633C}"/>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33" name="テキスト ボックス 432">
          <a:extLst>
            <a:ext uri="{FF2B5EF4-FFF2-40B4-BE49-F238E27FC236}">
              <a16:creationId xmlns:a16="http://schemas.microsoft.com/office/drawing/2014/main" id="{BB1CC964-D213-4966-A313-8AA2E6B1CC53}"/>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34" name="直線コネクタ 433">
          <a:extLst>
            <a:ext uri="{FF2B5EF4-FFF2-40B4-BE49-F238E27FC236}">
              <a16:creationId xmlns:a16="http://schemas.microsoft.com/office/drawing/2014/main" id="{445886F8-2602-4662-8603-C5629020C83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35" name="テキスト ボックス 434">
          <a:extLst>
            <a:ext uri="{FF2B5EF4-FFF2-40B4-BE49-F238E27FC236}">
              <a16:creationId xmlns:a16="http://schemas.microsoft.com/office/drawing/2014/main" id="{CEB1A889-7A0E-4ED6-A5C1-7958BB7CE5A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36" name="【消防施設】&#10;一人当たり面積グラフ枠">
          <a:extLst>
            <a:ext uri="{FF2B5EF4-FFF2-40B4-BE49-F238E27FC236}">
              <a16:creationId xmlns:a16="http://schemas.microsoft.com/office/drawing/2014/main" id="{A791982E-80A9-472A-9F10-9C993A1B68C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86</xdr:row>
      <xdr:rowOff>136071</xdr:rowOff>
    </xdr:to>
    <xdr:cxnSp macro="">
      <xdr:nvCxnSpPr>
        <xdr:cNvPr id="437" name="直線コネクタ 436">
          <a:extLst>
            <a:ext uri="{FF2B5EF4-FFF2-40B4-BE49-F238E27FC236}">
              <a16:creationId xmlns:a16="http://schemas.microsoft.com/office/drawing/2014/main" id="{8E0FB47B-EE1A-4670-909A-CB5742AFF86D}"/>
            </a:ext>
          </a:extLst>
        </xdr:cNvPr>
        <xdr:cNvCxnSpPr/>
      </xdr:nvCxnSpPr>
      <xdr:spPr>
        <a:xfrm flipV="1">
          <a:off x="22160864" y="13399770"/>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438" name="【消防施設】&#10;一人当たり面積最小値テキスト">
          <a:extLst>
            <a:ext uri="{FF2B5EF4-FFF2-40B4-BE49-F238E27FC236}">
              <a16:creationId xmlns:a16="http://schemas.microsoft.com/office/drawing/2014/main" id="{4B779638-BF06-4AC5-B786-D5D207171BFF}"/>
            </a:ext>
          </a:extLst>
        </xdr:cNvPr>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439" name="直線コネクタ 438">
          <a:extLst>
            <a:ext uri="{FF2B5EF4-FFF2-40B4-BE49-F238E27FC236}">
              <a16:creationId xmlns:a16="http://schemas.microsoft.com/office/drawing/2014/main" id="{6425F1A1-E27F-4B2B-996E-7A7B7517E13B}"/>
            </a:ext>
          </a:extLst>
        </xdr:cNvPr>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440" name="【消防施設】&#10;一人当たり面積最大値テキスト">
          <a:extLst>
            <a:ext uri="{FF2B5EF4-FFF2-40B4-BE49-F238E27FC236}">
              <a16:creationId xmlns:a16="http://schemas.microsoft.com/office/drawing/2014/main" id="{B6ACE39A-1763-45B0-9BE2-939EE6F3D6B3}"/>
            </a:ext>
          </a:extLst>
        </xdr:cNvPr>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441" name="直線コネクタ 440">
          <a:extLst>
            <a:ext uri="{FF2B5EF4-FFF2-40B4-BE49-F238E27FC236}">
              <a16:creationId xmlns:a16="http://schemas.microsoft.com/office/drawing/2014/main" id="{A7375EE2-21B3-423B-8B9C-E796D88942F5}"/>
            </a:ext>
          </a:extLst>
        </xdr:cNvPr>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49365</xdr:rowOff>
    </xdr:from>
    <xdr:ext cx="469744" cy="259045"/>
    <xdr:sp macro="" textlink="">
      <xdr:nvSpPr>
        <xdr:cNvPr id="442" name="【消防施設】&#10;一人当たり面積平均値テキスト">
          <a:extLst>
            <a:ext uri="{FF2B5EF4-FFF2-40B4-BE49-F238E27FC236}">
              <a16:creationId xmlns:a16="http://schemas.microsoft.com/office/drawing/2014/main" id="{7A4E3C1F-F2B6-47E0-98A2-9C8E5613C003}"/>
            </a:ext>
          </a:extLst>
        </xdr:cNvPr>
        <xdr:cNvSpPr txBox="1"/>
      </xdr:nvSpPr>
      <xdr:spPr>
        <a:xfrm>
          <a:off x="22199600" y="14279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26488</xdr:rowOff>
    </xdr:from>
    <xdr:to>
      <xdr:col>116</xdr:col>
      <xdr:colOff>114300</xdr:colOff>
      <xdr:row>84</xdr:row>
      <xdr:rowOff>128088</xdr:rowOff>
    </xdr:to>
    <xdr:sp macro="" textlink="">
      <xdr:nvSpPr>
        <xdr:cNvPr id="443" name="フローチャート: 判断 442">
          <a:extLst>
            <a:ext uri="{FF2B5EF4-FFF2-40B4-BE49-F238E27FC236}">
              <a16:creationId xmlns:a16="http://schemas.microsoft.com/office/drawing/2014/main" id="{514C8BF4-E389-401C-8E56-7305E0E223FD}"/>
            </a:ext>
          </a:extLst>
        </xdr:cNvPr>
        <xdr:cNvSpPr/>
      </xdr:nvSpPr>
      <xdr:spPr>
        <a:xfrm>
          <a:off x="221107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155484</xdr:rowOff>
    </xdr:from>
    <xdr:to>
      <xdr:col>112</xdr:col>
      <xdr:colOff>38100</xdr:colOff>
      <xdr:row>84</xdr:row>
      <xdr:rowOff>85634</xdr:rowOff>
    </xdr:to>
    <xdr:sp macro="" textlink="">
      <xdr:nvSpPr>
        <xdr:cNvPr id="444" name="フローチャート: 判断 443">
          <a:extLst>
            <a:ext uri="{FF2B5EF4-FFF2-40B4-BE49-F238E27FC236}">
              <a16:creationId xmlns:a16="http://schemas.microsoft.com/office/drawing/2014/main" id="{0B733F3B-FA54-4C71-9304-D77E100ED15C}"/>
            </a:ext>
          </a:extLst>
        </xdr:cNvPr>
        <xdr:cNvSpPr/>
      </xdr:nvSpPr>
      <xdr:spPr>
        <a:xfrm>
          <a:off x="21272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144055</xdr:rowOff>
    </xdr:from>
    <xdr:to>
      <xdr:col>107</xdr:col>
      <xdr:colOff>101600</xdr:colOff>
      <xdr:row>84</xdr:row>
      <xdr:rowOff>74205</xdr:rowOff>
    </xdr:to>
    <xdr:sp macro="" textlink="">
      <xdr:nvSpPr>
        <xdr:cNvPr id="445" name="フローチャート: 判断 444">
          <a:extLst>
            <a:ext uri="{FF2B5EF4-FFF2-40B4-BE49-F238E27FC236}">
              <a16:creationId xmlns:a16="http://schemas.microsoft.com/office/drawing/2014/main" id="{9E0B01AB-877F-4F41-9FC9-55BB7DE17379}"/>
            </a:ext>
          </a:extLst>
        </xdr:cNvPr>
        <xdr:cNvSpPr/>
      </xdr:nvSpPr>
      <xdr:spPr>
        <a:xfrm>
          <a:off x="20383500" y="1437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140788</xdr:rowOff>
    </xdr:from>
    <xdr:to>
      <xdr:col>102</xdr:col>
      <xdr:colOff>165100</xdr:colOff>
      <xdr:row>84</xdr:row>
      <xdr:rowOff>70938</xdr:rowOff>
    </xdr:to>
    <xdr:sp macro="" textlink="">
      <xdr:nvSpPr>
        <xdr:cNvPr id="446" name="フローチャート: 判断 445">
          <a:extLst>
            <a:ext uri="{FF2B5EF4-FFF2-40B4-BE49-F238E27FC236}">
              <a16:creationId xmlns:a16="http://schemas.microsoft.com/office/drawing/2014/main" id="{5B5BAB7E-B0A4-4E18-A4FE-A9729484881E}"/>
            </a:ext>
          </a:extLst>
        </xdr:cNvPr>
        <xdr:cNvSpPr/>
      </xdr:nvSpPr>
      <xdr:spPr>
        <a:xfrm>
          <a:off x="19494500" y="1437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33020</xdr:rowOff>
    </xdr:from>
    <xdr:to>
      <xdr:col>98</xdr:col>
      <xdr:colOff>38100</xdr:colOff>
      <xdr:row>83</xdr:row>
      <xdr:rowOff>134620</xdr:rowOff>
    </xdr:to>
    <xdr:sp macro="" textlink="">
      <xdr:nvSpPr>
        <xdr:cNvPr id="447" name="フローチャート: 判断 446">
          <a:extLst>
            <a:ext uri="{FF2B5EF4-FFF2-40B4-BE49-F238E27FC236}">
              <a16:creationId xmlns:a16="http://schemas.microsoft.com/office/drawing/2014/main" id="{2156AD62-CDD4-4B6B-A5BD-6CB6E58C568C}"/>
            </a:ext>
          </a:extLst>
        </xdr:cNvPr>
        <xdr:cNvSpPr/>
      </xdr:nvSpPr>
      <xdr:spPr>
        <a:xfrm>
          <a:off x="18605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48" name="テキスト ボックス 447">
          <a:extLst>
            <a:ext uri="{FF2B5EF4-FFF2-40B4-BE49-F238E27FC236}">
              <a16:creationId xmlns:a16="http://schemas.microsoft.com/office/drawing/2014/main" id="{E77A5A85-BCA4-4564-B0E9-AD9AD7FBA96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49" name="テキスト ボックス 448">
          <a:extLst>
            <a:ext uri="{FF2B5EF4-FFF2-40B4-BE49-F238E27FC236}">
              <a16:creationId xmlns:a16="http://schemas.microsoft.com/office/drawing/2014/main" id="{BA1656DB-A50D-4ECE-9CA7-10E5B19D9A4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50" name="テキスト ボックス 449">
          <a:extLst>
            <a:ext uri="{FF2B5EF4-FFF2-40B4-BE49-F238E27FC236}">
              <a16:creationId xmlns:a16="http://schemas.microsoft.com/office/drawing/2014/main" id="{2979F492-2D8A-441C-9829-A4F81F0F9F8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51" name="テキスト ボックス 450">
          <a:extLst>
            <a:ext uri="{FF2B5EF4-FFF2-40B4-BE49-F238E27FC236}">
              <a16:creationId xmlns:a16="http://schemas.microsoft.com/office/drawing/2014/main" id="{56CEC404-9D4A-4037-9220-09F1074C413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52" name="テキスト ボックス 451">
          <a:extLst>
            <a:ext uri="{FF2B5EF4-FFF2-40B4-BE49-F238E27FC236}">
              <a16:creationId xmlns:a16="http://schemas.microsoft.com/office/drawing/2014/main" id="{A0CE44B2-CF90-4958-B0C4-339C71DBE10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139156</xdr:rowOff>
    </xdr:from>
    <xdr:to>
      <xdr:col>116</xdr:col>
      <xdr:colOff>114300</xdr:colOff>
      <xdr:row>85</xdr:row>
      <xdr:rowOff>69306</xdr:rowOff>
    </xdr:to>
    <xdr:sp macro="" textlink="">
      <xdr:nvSpPr>
        <xdr:cNvPr id="453" name="楕円 452">
          <a:extLst>
            <a:ext uri="{FF2B5EF4-FFF2-40B4-BE49-F238E27FC236}">
              <a16:creationId xmlns:a16="http://schemas.microsoft.com/office/drawing/2014/main" id="{9CD5C78F-9A79-43AF-8B1C-9B261598B35B}"/>
            </a:ext>
          </a:extLst>
        </xdr:cNvPr>
        <xdr:cNvSpPr/>
      </xdr:nvSpPr>
      <xdr:spPr>
        <a:xfrm>
          <a:off x="22110700" y="1454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117583</xdr:rowOff>
    </xdr:from>
    <xdr:ext cx="469744" cy="259045"/>
    <xdr:sp macro="" textlink="">
      <xdr:nvSpPr>
        <xdr:cNvPr id="454" name="【消防施設】&#10;一人当たり面積該当値テキスト">
          <a:extLst>
            <a:ext uri="{FF2B5EF4-FFF2-40B4-BE49-F238E27FC236}">
              <a16:creationId xmlns:a16="http://schemas.microsoft.com/office/drawing/2014/main" id="{48F059C9-6747-4AA9-9387-A12A138DB86E}"/>
            </a:ext>
          </a:extLst>
        </xdr:cNvPr>
        <xdr:cNvSpPr txBox="1"/>
      </xdr:nvSpPr>
      <xdr:spPr>
        <a:xfrm>
          <a:off x="22199600" y="1451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70576</xdr:rowOff>
    </xdr:from>
    <xdr:to>
      <xdr:col>112</xdr:col>
      <xdr:colOff>38100</xdr:colOff>
      <xdr:row>84</xdr:row>
      <xdr:rowOff>726</xdr:rowOff>
    </xdr:to>
    <xdr:sp macro="" textlink="">
      <xdr:nvSpPr>
        <xdr:cNvPr id="455" name="楕円 454">
          <a:extLst>
            <a:ext uri="{FF2B5EF4-FFF2-40B4-BE49-F238E27FC236}">
              <a16:creationId xmlns:a16="http://schemas.microsoft.com/office/drawing/2014/main" id="{63F1E677-EF5A-4470-A7BC-03FABD11B044}"/>
            </a:ext>
          </a:extLst>
        </xdr:cNvPr>
        <xdr:cNvSpPr/>
      </xdr:nvSpPr>
      <xdr:spPr>
        <a:xfrm>
          <a:off x="212725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121376</xdr:rowOff>
    </xdr:from>
    <xdr:to>
      <xdr:col>116</xdr:col>
      <xdr:colOff>63500</xdr:colOff>
      <xdr:row>85</xdr:row>
      <xdr:rowOff>18506</xdr:rowOff>
    </xdr:to>
    <xdr:cxnSp macro="">
      <xdr:nvCxnSpPr>
        <xdr:cNvPr id="456" name="直線コネクタ 455">
          <a:extLst>
            <a:ext uri="{FF2B5EF4-FFF2-40B4-BE49-F238E27FC236}">
              <a16:creationId xmlns:a16="http://schemas.microsoft.com/office/drawing/2014/main" id="{85855522-C12F-400D-BC70-01409F4970C3}"/>
            </a:ext>
          </a:extLst>
        </xdr:cNvPr>
        <xdr:cNvCxnSpPr/>
      </xdr:nvCxnSpPr>
      <xdr:spPr>
        <a:xfrm>
          <a:off x="21323300" y="14351726"/>
          <a:ext cx="8382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76761</xdr:rowOff>
    </xdr:from>
    <xdr:ext cx="469744" cy="259045"/>
    <xdr:sp macro="" textlink="">
      <xdr:nvSpPr>
        <xdr:cNvPr id="457" name="n_1aveValue【消防施設】&#10;一人当たり面積">
          <a:extLst>
            <a:ext uri="{FF2B5EF4-FFF2-40B4-BE49-F238E27FC236}">
              <a16:creationId xmlns:a16="http://schemas.microsoft.com/office/drawing/2014/main" id="{E390389F-4508-4533-A496-0E65D9EFA002}"/>
            </a:ext>
          </a:extLst>
        </xdr:cNvPr>
        <xdr:cNvSpPr txBox="1"/>
      </xdr:nvSpPr>
      <xdr:spPr>
        <a:xfrm>
          <a:off x="21075727" y="1447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90732</xdr:rowOff>
    </xdr:from>
    <xdr:ext cx="469744" cy="259045"/>
    <xdr:sp macro="" textlink="">
      <xdr:nvSpPr>
        <xdr:cNvPr id="458" name="n_2aveValue【消防施設】&#10;一人当たり面積">
          <a:extLst>
            <a:ext uri="{FF2B5EF4-FFF2-40B4-BE49-F238E27FC236}">
              <a16:creationId xmlns:a16="http://schemas.microsoft.com/office/drawing/2014/main" id="{13D2B59F-EF25-4730-BE80-FE0D1AB6EEB8}"/>
            </a:ext>
          </a:extLst>
        </xdr:cNvPr>
        <xdr:cNvSpPr txBox="1"/>
      </xdr:nvSpPr>
      <xdr:spPr>
        <a:xfrm>
          <a:off x="20199427" y="1414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87465</xdr:rowOff>
    </xdr:from>
    <xdr:ext cx="469744" cy="259045"/>
    <xdr:sp macro="" textlink="">
      <xdr:nvSpPr>
        <xdr:cNvPr id="459" name="n_3aveValue【消防施設】&#10;一人当たり面積">
          <a:extLst>
            <a:ext uri="{FF2B5EF4-FFF2-40B4-BE49-F238E27FC236}">
              <a16:creationId xmlns:a16="http://schemas.microsoft.com/office/drawing/2014/main" id="{16D97F7A-EF1D-45D4-B411-AA82C67357F3}"/>
            </a:ext>
          </a:extLst>
        </xdr:cNvPr>
        <xdr:cNvSpPr txBox="1"/>
      </xdr:nvSpPr>
      <xdr:spPr>
        <a:xfrm>
          <a:off x="19310427" y="1414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151147</xdr:rowOff>
    </xdr:from>
    <xdr:ext cx="469744" cy="259045"/>
    <xdr:sp macro="" textlink="">
      <xdr:nvSpPr>
        <xdr:cNvPr id="460" name="n_4aveValue【消防施設】&#10;一人当たり面積">
          <a:extLst>
            <a:ext uri="{FF2B5EF4-FFF2-40B4-BE49-F238E27FC236}">
              <a16:creationId xmlns:a16="http://schemas.microsoft.com/office/drawing/2014/main" id="{0901502D-19DE-4543-83C7-E2D999C2AAD2}"/>
            </a:ext>
          </a:extLst>
        </xdr:cNvPr>
        <xdr:cNvSpPr txBox="1"/>
      </xdr:nvSpPr>
      <xdr:spPr>
        <a:xfrm>
          <a:off x="1842142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17253</xdr:rowOff>
    </xdr:from>
    <xdr:ext cx="469744" cy="259045"/>
    <xdr:sp macro="" textlink="">
      <xdr:nvSpPr>
        <xdr:cNvPr id="461" name="n_1mainValue【消防施設】&#10;一人当たり面積">
          <a:extLst>
            <a:ext uri="{FF2B5EF4-FFF2-40B4-BE49-F238E27FC236}">
              <a16:creationId xmlns:a16="http://schemas.microsoft.com/office/drawing/2014/main" id="{F65321F9-CBAA-4A88-90FF-E21AA9282799}"/>
            </a:ext>
          </a:extLst>
        </xdr:cNvPr>
        <xdr:cNvSpPr txBox="1"/>
      </xdr:nvSpPr>
      <xdr:spPr>
        <a:xfrm>
          <a:off x="21075727" y="1407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62" name="正方形/長方形 461">
          <a:extLst>
            <a:ext uri="{FF2B5EF4-FFF2-40B4-BE49-F238E27FC236}">
              <a16:creationId xmlns:a16="http://schemas.microsoft.com/office/drawing/2014/main" id="{2239EA08-05C8-47A0-ABB8-F3034BCB070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3" name="正方形/長方形 462">
          <a:extLst>
            <a:ext uri="{FF2B5EF4-FFF2-40B4-BE49-F238E27FC236}">
              <a16:creationId xmlns:a16="http://schemas.microsoft.com/office/drawing/2014/main" id="{C06114E9-AE95-4662-88B7-CC1F58E6938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4" name="正方形/長方形 463">
          <a:extLst>
            <a:ext uri="{FF2B5EF4-FFF2-40B4-BE49-F238E27FC236}">
              <a16:creationId xmlns:a16="http://schemas.microsoft.com/office/drawing/2014/main" id="{E1BDC320-A811-403F-A183-0D1BA787FAD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5" name="正方形/長方形 464">
          <a:extLst>
            <a:ext uri="{FF2B5EF4-FFF2-40B4-BE49-F238E27FC236}">
              <a16:creationId xmlns:a16="http://schemas.microsoft.com/office/drawing/2014/main" id="{20DF9877-34C5-4D21-BA15-0CB3B13828B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6" name="正方形/長方形 465">
          <a:extLst>
            <a:ext uri="{FF2B5EF4-FFF2-40B4-BE49-F238E27FC236}">
              <a16:creationId xmlns:a16="http://schemas.microsoft.com/office/drawing/2014/main" id="{643452B3-8C63-4656-9449-D583306941D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7" name="正方形/長方形 466">
          <a:extLst>
            <a:ext uri="{FF2B5EF4-FFF2-40B4-BE49-F238E27FC236}">
              <a16:creationId xmlns:a16="http://schemas.microsoft.com/office/drawing/2014/main" id="{670BDF09-689A-411F-BDE8-538E83A2C40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8" name="正方形/長方形 467">
          <a:extLst>
            <a:ext uri="{FF2B5EF4-FFF2-40B4-BE49-F238E27FC236}">
              <a16:creationId xmlns:a16="http://schemas.microsoft.com/office/drawing/2014/main" id="{C343D74E-DEBE-4C2C-A093-32A4845A650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9" name="正方形/長方形 468">
          <a:extLst>
            <a:ext uri="{FF2B5EF4-FFF2-40B4-BE49-F238E27FC236}">
              <a16:creationId xmlns:a16="http://schemas.microsoft.com/office/drawing/2014/main" id="{AC88AC75-EE97-4C12-A39E-200F56C29D4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0" name="テキスト ボックス 469">
          <a:extLst>
            <a:ext uri="{FF2B5EF4-FFF2-40B4-BE49-F238E27FC236}">
              <a16:creationId xmlns:a16="http://schemas.microsoft.com/office/drawing/2014/main" id="{B172DF48-8954-4AD8-B84A-0B94FF333A2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1" name="直線コネクタ 470">
          <a:extLst>
            <a:ext uri="{FF2B5EF4-FFF2-40B4-BE49-F238E27FC236}">
              <a16:creationId xmlns:a16="http://schemas.microsoft.com/office/drawing/2014/main" id="{22962B8D-8ADB-4136-8C37-DF56474756E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72" name="テキスト ボックス 471">
          <a:extLst>
            <a:ext uri="{FF2B5EF4-FFF2-40B4-BE49-F238E27FC236}">
              <a16:creationId xmlns:a16="http://schemas.microsoft.com/office/drawing/2014/main" id="{35907CD3-3B66-4D7D-B4B9-674C9708E5D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73" name="直線コネクタ 472">
          <a:extLst>
            <a:ext uri="{FF2B5EF4-FFF2-40B4-BE49-F238E27FC236}">
              <a16:creationId xmlns:a16="http://schemas.microsoft.com/office/drawing/2014/main" id="{6944A3BC-237C-4F51-8EC2-93B4566777A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74" name="テキスト ボックス 473">
          <a:extLst>
            <a:ext uri="{FF2B5EF4-FFF2-40B4-BE49-F238E27FC236}">
              <a16:creationId xmlns:a16="http://schemas.microsoft.com/office/drawing/2014/main" id="{879CAF14-DE3D-45A1-A88F-B2B89AC63E9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75" name="直線コネクタ 474">
          <a:extLst>
            <a:ext uri="{FF2B5EF4-FFF2-40B4-BE49-F238E27FC236}">
              <a16:creationId xmlns:a16="http://schemas.microsoft.com/office/drawing/2014/main" id="{43281A83-FEFB-4EB2-9E46-5501A41CF0D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76" name="テキスト ボックス 475">
          <a:extLst>
            <a:ext uri="{FF2B5EF4-FFF2-40B4-BE49-F238E27FC236}">
              <a16:creationId xmlns:a16="http://schemas.microsoft.com/office/drawing/2014/main" id="{A182E45D-DFD6-4696-851A-5EF2B8717F1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77" name="直線コネクタ 476">
          <a:extLst>
            <a:ext uri="{FF2B5EF4-FFF2-40B4-BE49-F238E27FC236}">
              <a16:creationId xmlns:a16="http://schemas.microsoft.com/office/drawing/2014/main" id="{7906AF8B-2DE0-4F71-9762-9CEDF4E0F1A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78" name="テキスト ボックス 477">
          <a:extLst>
            <a:ext uri="{FF2B5EF4-FFF2-40B4-BE49-F238E27FC236}">
              <a16:creationId xmlns:a16="http://schemas.microsoft.com/office/drawing/2014/main" id="{AA10F6EB-07B0-4F26-9F0E-69EDECBBE79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79" name="直線コネクタ 478">
          <a:extLst>
            <a:ext uri="{FF2B5EF4-FFF2-40B4-BE49-F238E27FC236}">
              <a16:creationId xmlns:a16="http://schemas.microsoft.com/office/drawing/2014/main" id="{F67E1913-13D3-43B3-8991-E2538377638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80" name="テキスト ボックス 479">
          <a:extLst>
            <a:ext uri="{FF2B5EF4-FFF2-40B4-BE49-F238E27FC236}">
              <a16:creationId xmlns:a16="http://schemas.microsoft.com/office/drawing/2014/main" id="{B3AB7840-9849-40FD-ABA3-164331FBF73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81" name="直線コネクタ 480">
          <a:extLst>
            <a:ext uri="{FF2B5EF4-FFF2-40B4-BE49-F238E27FC236}">
              <a16:creationId xmlns:a16="http://schemas.microsoft.com/office/drawing/2014/main" id="{9938D7B6-FC76-4445-BE0F-87646904BCD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82" name="テキスト ボックス 481">
          <a:extLst>
            <a:ext uri="{FF2B5EF4-FFF2-40B4-BE49-F238E27FC236}">
              <a16:creationId xmlns:a16="http://schemas.microsoft.com/office/drawing/2014/main" id="{D6C0ACDC-E398-41B0-88D1-D703990D773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83" name="直線コネクタ 482">
          <a:extLst>
            <a:ext uri="{FF2B5EF4-FFF2-40B4-BE49-F238E27FC236}">
              <a16:creationId xmlns:a16="http://schemas.microsoft.com/office/drawing/2014/main" id="{53DAFCC1-480F-47CF-BFEF-612627AA73F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84" name="テキスト ボックス 483">
          <a:extLst>
            <a:ext uri="{FF2B5EF4-FFF2-40B4-BE49-F238E27FC236}">
              <a16:creationId xmlns:a16="http://schemas.microsoft.com/office/drawing/2014/main" id="{41A873DD-F088-48D3-B64C-030D8D834E2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5" name="直線コネクタ 484">
          <a:extLst>
            <a:ext uri="{FF2B5EF4-FFF2-40B4-BE49-F238E27FC236}">
              <a16:creationId xmlns:a16="http://schemas.microsoft.com/office/drawing/2014/main" id="{30C3224B-4420-48E4-98C2-1DB2250F217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6" name="【庁舎】&#10;有形固定資産減価償却率グラフ枠">
          <a:extLst>
            <a:ext uri="{FF2B5EF4-FFF2-40B4-BE49-F238E27FC236}">
              <a16:creationId xmlns:a16="http://schemas.microsoft.com/office/drawing/2014/main" id="{584AEDE6-2008-493B-A1AC-F113DB53C1D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109</xdr:row>
      <xdr:rowOff>35379</xdr:rowOff>
    </xdr:to>
    <xdr:cxnSp macro="">
      <xdr:nvCxnSpPr>
        <xdr:cNvPr id="487" name="直線コネクタ 486">
          <a:extLst>
            <a:ext uri="{FF2B5EF4-FFF2-40B4-BE49-F238E27FC236}">
              <a16:creationId xmlns:a16="http://schemas.microsoft.com/office/drawing/2014/main" id="{7BFEC688-3B6C-4D31-9DA7-5F8702162C71}"/>
            </a:ext>
          </a:extLst>
        </xdr:cNvPr>
        <xdr:cNvCxnSpPr/>
      </xdr:nvCxnSpPr>
      <xdr:spPr>
        <a:xfrm flipV="1">
          <a:off x="16318864" y="17229364"/>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88" name="【庁舎】&#10;有形固定資産減価償却率最小値テキスト">
          <a:extLst>
            <a:ext uri="{FF2B5EF4-FFF2-40B4-BE49-F238E27FC236}">
              <a16:creationId xmlns:a16="http://schemas.microsoft.com/office/drawing/2014/main" id="{677107CA-36CF-4894-86C7-6D9497C4D75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89" name="直線コネクタ 488">
          <a:extLst>
            <a:ext uri="{FF2B5EF4-FFF2-40B4-BE49-F238E27FC236}">
              <a16:creationId xmlns:a16="http://schemas.microsoft.com/office/drawing/2014/main" id="{758B55B7-13D8-4EA6-B5A3-09BAC5616784}"/>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490" name="【庁舎】&#10;有形固定資産減価償却率最大値テキスト">
          <a:extLst>
            <a:ext uri="{FF2B5EF4-FFF2-40B4-BE49-F238E27FC236}">
              <a16:creationId xmlns:a16="http://schemas.microsoft.com/office/drawing/2014/main" id="{B940C1AE-3D22-4AEE-94F2-3F6E33D736AE}"/>
            </a:ext>
          </a:extLst>
        </xdr:cNvPr>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491" name="直線コネクタ 490">
          <a:extLst>
            <a:ext uri="{FF2B5EF4-FFF2-40B4-BE49-F238E27FC236}">
              <a16:creationId xmlns:a16="http://schemas.microsoft.com/office/drawing/2014/main" id="{5564628B-5479-48A8-953C-00AE6FBF5C9E}"/>
            </a:ext>
          </a:extLst>
        </xdr:cNvPr>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85833</xdr:rowOff>
    </xdr:from>
    <xdr:ext cx="405111" cy="259045"/>
    <xdr:sp macro="" textlink="">
      <xdr:nvSpPr>
        <xdr:cNvPr id="492" name="【庁舎】&#10;有形固定資産減価償却率平均値テキスト">
          <a:extLst>
            <a:ext uri="{FF2B5EF4-FFF2-40B4-BE49-F238E27FC236}">
              <a16:creationId xmlns:a16="http://schemas.microsoft.com/office/drawing/2014/main" id="{10DD1A32-F6F1-446F-ABBB-883D0CB9C268}"/>
            </a:ext>
          </a:extLst>
        </xdr:cNvPr>
        <xdr:cNvSpPr txBox="1"/>
      </xdr:nvSpPr>
      <xdr:spPr>
        <a:xfrm>
          <a:off x="16357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62956</xdr:rowOff>
    </xdr:from>
    <xdr:to>
      <xdr:col>85</xdr:col>
      <xdr:colOff>177800</xdr:colOff>
      <xdr:row>104</xdr:row>
      <xdr:rowOff>164556</xdr:rowOff>
    </xdr:to>
    <xdr:sp macro="" textlink="">
      <xdr:nvSpPr>
        <xdr:cNvPr id="493" name="フローチャート: 判断 492">
          <a:extLst>
            <a:ext uri="{FF2B5EF4-FFF2-40B4-BE49-F238E27FC236}">
              <a16:creationId xmlns:a16="http://schemas.microsoft.com/office/drawing/2014/main" id="{F66E1D15-EC64-4FDF-AD33-7F17DB2F4320}"/>
            </a:ext>
          </a:extLst>
        </xdr:cNvPr>
        <xdr:cNvSpPr/>
      </xdr:nvSpPr>
      <xdr:spPr>
        <a:xfrm>
          <a:off x="16268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494" name="フローチャート: 判断 493">
          <a:extLst>
            <a:ext uri="{FF2B5EF4-FFF2-40B4-BE49-F238E27FC236}">
              <a16:creationId xmlns:a16="http://schemas.microsoft.com/office/drawing/2014/main" id="{843AFE42-D274-471C-9301-E90EB80717BA}"/>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495" name="フローチャート: 判断 494">
          <a:extLst>
            <a:ext uri="{FF2B5EF4-FFF2-40B4-BE49-F238E27FC236}">
              <a16:creationId xmlns:a16="http://schemas.microsoft.com/office/drawing/2014/main" id="{DABD1043-B3D8-40DE-A764-A4C05A576C7F}"/>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496" name="フローチャート: 判断 495">
          <a:extLst>
            <a:ext uri="{FF2B5EF4-FFF2-40B4-BE49-F238E27FC236}">
              <a16:creationId xmlns:a16="http://schemas.microsoft.com/office/drawing/2014/main" id="{E2B3F32A-C73F-4D42-B3A3-B3048EBAF4B4}"/>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497" name="フローチャート: 判断 496">
          <a:extLst>
            <a:ext uri="{FF2B5EF4-FFF2-40B4-BE49-F238E27FC236}">
              <a16:creationId xmlns:a16="http://schemas.microsoft.com/office/drawing/2014/main" id="{1D22A65F-58C6-4061-A4DD-78DC3EE4F72D}"/>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98" name="テキスト ボックス 497">
          <a:extLst>
            <a:ext uri="{FF2B5EF4-FFF2-40B4-BE49-F238E27FC236}">
              <a16:creationId xmlns:a16="http://schemas.microsoft.com/office/drawing/2014/main" id="{32961755-18E1-461A-B6C1-5B98DF2B7B3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9" name="テキスト ボックス 498">
          <a:extLst>
            <a:ext uri="{FF2B5EF4-FFF2-40B4-BE49-F238E27FC236}">
              <a16:creationId xmlns:a16="http://schemas.microsoft.com/office/drawing/2014/main" id="{6EC45047-3028-4676-8B6A-B502C2A0F3E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0" name="テキスト ボックス 499">
          <a:extLst>
            <a:ext uri="{FF2B5EF4-FFF2-40B4-BE49-F238E27FC236}">
              <a16:creationId xmlns:a16="http://schemas.microsoft.com/office/drawing/2014/main" id="{3FF7C179-A0C2-4212-99C9-5E8368DB1F6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01" name="テキスト ボックス 500">
          <a:extLst>
            <a:ext uri="{FF2B5EF4-FFF2-40B4-BE49-F238E27FC236}">
              <a16:creationId xmlns:a16="http://schemas.microsoft.com/office/drawing/2014/main" id="{8C5D0E06-C2F6-495B-A314-509124F2318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2" name="テキスト ボックス 501">
          <a:extLst>
            <a:ext uri="{FF2B5EF4-FFF2-40B4-BE49-F238E27FC236}">
              <a16:creationId xmlns:a16="http://schemas.microsoft.com/office/drawing/2014/main" id="{656E3420-D916-44C3-90F1-3BD557CF309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102144</xdr:rowOff>
    </xdr:from>
    <xdr:to>
      <xdr:col>85</xdr:col>
      <xdr:colOff>177800</xdr:colOff>
      <xdr:row>105</xdr:row>
      <xdr:rowOff>32294</xdr:rowOff>
    </xdr:to>
    <xdr:sp macro="" textlink="">
      <xdr:nvSpPr>
        <xdr:cNvPr id="503" name="楕円 502">
          <a:extLst>
            <a:ext uri="{FF2B5EF4-FFF2-40B4-BE49-F238E27FC236}">
              <a16:creationId xmlns:a16="http://schemas.microsoft.com/office/drawing/2014/main" id="{232A32E1-804C-4576-A4EA-089330B4FA6C}"/>
            </a:ext>
          </a:extLst>
        </xdr:cNvPr>
        <xdr:cNvSpPr/>
      </xdr:nvSpPr>
      <xdr:spPr>
        <a:xfrm>
          <a:off x="16268700" y="179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80571</xdr:rowOff>
    </xdr:from>
    <xdr:ext cx="405111" cy="259045"/>
    <xdr:sp macro="" textlink="">
      <xdr:nvSpPr>
        <xdr:cNvPr id="504" name="【庁舎】&#10;有形固定資産減価償却率該当値テキスト">
          <a:extLst>
            <a:ext uri="{FF2B5EF4-FFF2-40B4-BE49-F238E27FC236}">
              <a16:creationId xmlns:a16="http://schemas.microsoft.com/office/drawing/2014/main" id="{58C23DAC-B712-4EF3-94EA-3931A13A0C56}"/>
            </a:ext>
          </a:extLst>
        </xdr:cNvPr>
        <xdr:cNvSpPr txBox="1"/>
      </xdr:nvSpPr>
      <xdr:spPr>
        <a:xfrm>
          <a:off x="16357600"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58057</xdr:rowOff>
    </xdr:from>
    <xdr:to>
      <xdr:col>81</xdr:col>
      <xdr:colOff>101600</xdr:colOff>
      <xdr:row>104</xdr:row>
      <xdr:rowOff>159657</xdr:rowOff>
    </xdr:to>
    <xdr:sp macro="" textlink="">
      <xdr:nvSpPr>
        <xdr:cNvPr id="505" name="楕円 504">
          <a:extLst>
            <a:ext uri="{FF2B5EF4-FFF2-40B4-BE49-F238E27FC236}">
              <a16:creationId xmlns:a16="http://schemas.microsoft.com/office/drawing/2014/main" id="{C913DBDF-2A35-4F11-8903-3CC8985AE2CE}"/>
            </a:ext>
          </a:extLst>
        </xdr:cNvPr>
        <xdr:cNvSpPr/>
      </xdr:nvSpPr>
      <xdr:spPr>
        <a:xfrm>
          <a:off x="15430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108857</xdr:rowOff>
    </xdr:from>
    <xdr:to>
      <xdr:col>85</xdr:col>
      <xdr:colOff>127000</xdr:colOff>
      <xdr:row>104</xdr:row>
      <xdr:rowOff>152944</xdr:rowOff>
    </xdr:to>
    <xdr:cxnSp macro="">
      <xdr:nvCxnSpPr>
        <xdr:cNvPr id="506" name="直線コネクタ 505">
          <a:extLst>
            <a:ext uri="{FF2B5EF4-FFF2-40B4-BE49-F238E27FC236}">
              <a16:creationId xmlns:a16="http://schemas.microsoft.com/office/drawing/2014/main" id="{AA9C660C-B434-4DC4-A312-6DF1F5E973F5}"/>
            </a:ext>
          </a:extLst>
        </xdr:cNvPr>
        <xdr:cNvCxnSpPr/>
      </xdr:nvCxnSpPr>
      <xdr:spPr>
        <a:xfrm>
          <a:off x="15481300" y="1793965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80571</xdr:rowOff>
    </xdr:from>
    <xdr:ext cx="405111" cy="259045"/>
    <xdr:sp macro="" textlink="">
      <xdr:nvSpPr>
        <xdr:cNvPr id="507" name="n_1aveValue【庁舎】&#10;有形固定資産減価償却率">
          <a:extLst>
            <a:ext uri="{FF2B5EF4-FFF2-40B4-BE49-F238E27FC236}">
              <a16:creationId xmlns:a16="http://schemas.microsoft.com/office/drawing/2014/main" id="{0047A38A-BBAB-4F9A-BBA7-1B0CED106240}"/>
            </a:ext>
          </a:extLst>
        </xdr:cNvPr>
        <xdr:cNvSpPr txBox="1"/>
      </xdr:nvSpPr>
      <xdr:spPr>
        <a:xfrm>
          <a:off x="152660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508" name="n_2aveValue【庁舎】&#10;有形固定資産減価償却率">
          <a:extLst>
            <a:ext uri="{FF2B5EF4-FFF2-40B4-BE49-F238E27FC236}">
              <a16:creationId xmlns:a16="http://schemas.microsoft.com/office/drawing/2014/main" id="{4C218E24-F2AF-4D1C-8BF0-78DC670FC92D}"/>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509" name="n_3aveValue【庁舎】&#10;有形固定資産減価償却率">
          <a:extLst>
            <a:ext uri="{FF2B5EF4-FFF2-40B4-BE49-F238E27FC236}">
              <a16:creationId xmlns:a16="http://schemas.microsoft.com/office/drawing/2014/main" id="{B3D5638E-B3E5-4122-9D08-38203D2157DE}"/>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510" name="n_4aveValue【庁舎】&#10;有形固定資産減価償却率">
          <a:extLst>
            <a:ext uri="{FF2B5EF4-FFF2-40B4-BE49-F238E27FC236}">
              <a16:creationId xmlns:a16="http://schemas.microsoft.com/office/drawing/2014/main" id="{588CF9F0-1C4A-4A08-AD7A-669F1A4D9363}"/>
            </a:ext>
          </a:extLst>
        </xdr:cNvPr>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4734</xdr:rowOff>
    </xdr:from>
    <xdr:ext cx="405111" cy="259045"/>
    <xdr:sp macro="" textlink="">
      <xdr:nvSpPr>
        <xdr:cNvPr id="511" name="n_1mainValue【庁舎】&#10;有形固定資産減価償却率">
          <a:extLst>
            <a:ext uri="{FF2B5EF4-FFF2-40B4-BE49-F238E27FC236}">
              <a16:creationId xmlns:a16="http://schemas.microsoft.com/office/drawing/2014/main" id="{16AE2D0C-0B5C-4A03-856C-888310AB31CD}"/>
            </a:ext>
          </a:extLst>
        </xdr:cNvPr>
        <xdr:cNvSpPr txBox="1"/>
      </xdr:nvSpPr>
      <xdr:spPr>
        <a:xfrm>
          <a:off x="15266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2" name="正方形/長方形 511">
          <a:extLst>
            <a:ext uri="{FF2B5EF4-FFF2-40B4-BE49-F238E27FC236}">
              <a16:creationId xmlns:a16="http://schemas.microsoft.com/office/drawing/2014/main" id="{2F27A39C-934E-4214-9D1A-4A28DF68E55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3" name="正方形/長方形 512">
          <a:extLst>
            <a:ext uri="{FF2B5EF4-FFF2-40B4-BE49-F238E27FC236}">
              <a16:creationId xmlns:a16="http://schemas.microsoft.com/office/drawing/2014/main" id="{7E274B04-CF95-4CB6-B6B3-BF8C40610F2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4" name="正方形/長方形 513">
          <a:extLst>
            <a:ext uri="{FF2B5EF4-FFF2-40B4-BE49-F238E27FC236}">
              <a16:creationId xmlns:a16="http://schemas.microsoft.com/office/drawing/2014/main" id="{259F2AAC-2109-4259-AD16-3181D0940FC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5" name="正方形/長方形 514">
          <a:extLst>
            <a:ext uri="{FF2B5EF4-FFF2-40B4-BE49-F238E27FC236}">
              <a16:creationId xmlns:a16="http://schemas.microsoft.com/office/drawing/2014/main" id="{1A8416B8-222C-4C66-95EC-59EB81E6083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6" name="正方形/長方形 515">
          <a:extLst>
            <a:ext uri="{FF2B5EF4-FFF2-40B4-BE49-F238E27FC236}">
              <a16:creationId xmlns:a16="http://schemas.microsoft.com/office/drawing/2014/main" id="{F2C33CC6-337D-40E1-B9CE-1F2AE835CCC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7" name="正方形/長方形 516">
          <a:extLst>
            <a:ext uri="{FF2B5EF4-FFF2-40B4-BE49-F238E27FC236}">
              <a16:creationId xmlns:a16="http://schemas.microsoft.com/office/drawing/2014/main" id="{B050E953-9E53-482F-A561-1CC4EBD74AB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8" name="正方形/長方形 517">
          <a:extLst>
            <a:ext uri="{FF2B5EF4-FFF2-40B4-BE49-F238E27FC236}">
              <a16:creationId xmlns:a16="http://schemas.microsoft.com/office/drawing/2014/main" id="{A708D5EB-F53D-4176-9FFB-6C8C4184A16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9" name="正方形/長方形 518">
          <a:extLst>
            <a:ext uri="{FF2B5EF4-FFF2-40B4-BE49-F238E27FC236}">
              <a16:creationId xmlns:a16="http://schemas.microsoft.com/office/drawing/2014/main" id="{E9DB4E86-44D1-47AD-96BE-9628E7B8744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0" name="テキスト ボックス 519">
          <a:extLst>
            <a:ext uri="{FF2B5EF4-FFF2-40B4-BE49-F238E27FC236}">
              <a16:creationId xmlns:a16="http://schemas.microsoft.com/office/drawing/2014/main" id="{DB96922E-47D0-4D03-90F4-5ACB8F065AC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1" name="直線コネクタ 520">
          <a:extLst>
            <a:ext uri="{FF2B5EF4-FFF2-40B4-BE49-F238E27FC236}">
              <a16:creationId xmlns:a16="http://schemas.microsoft.com/office/drawing/2014/main" id="{55A121FE-CE1D-40A8-A107-C10A94AD158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22" name="直線コネクタ 521">
          <a:extLst>
            <a:ext uri="{FF2B5EF4-FFF2-40B4-BE49-F238E27FC236}">
              <a16:creationId xmlns:a16="http://schemas.microsoft.com/office/drawing/2014/main" id="{02C61AFA-F839-4545-B465-3895C4614347}"/>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23" name="テキスト ボックス 522">
          <a:extLst>
            <a:ext uri="{FF2B5EF4-FFF2-40B4-BE49-F238E27FC236}">
              <a16:creationId xmlns:a16="http://schemas.microsoft.com/office/drawing/2014/main" id="{9CAA8EB5-83ED-4656-AC3B-2CDEB8886354}"/>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24" name="直線コネクタ 523">
          <a:extLst>
            <a:ext uri="{FF2B5EF4-FFF2-40B4-BE49-F238E27FC236}">
              <a16:creationId xmlns:a16="http://schemas.microsoft.com/office/drawing/2014/main" id="{E6855DE6-3691-4A7F-AF33-FD278BCDF906}"/>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25" name="テキスト ボックス 524">
          <a:extLst>
            <a:ext uri="{FF2B5EF4-FFF2-40B4-BE49-F238E27FC236}">
              <a16:creationId xmlns:a16="http://schemas.microsoft.com/office/drawing/2014/main" id="{7B12AFDD-A4B6-49B4-A913-7F220A92B463}"/>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26" name="直線コネクタ 525">
          <a:extLst>
            <a:ext uri="{FF2B5EF4-FFF2-40B4-BE49-F238E27FC236}">
              <a16:creationId xmlns:a16="http://schemas.microsoft.com/office/drawing/2014/main" id="{621DF21C-1A4B-4196-8042-0A7D7122E728}"/>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27" name="テキスト ボックス 526">
          <a:extLst>
            <a:ext uri="{FF2B5EF4-FFF2-40B4-BE49-F238E27FC236}">
              <a16:creationId xmlns:a16="http://schemas.microsoft.com/office/drawing/2014/main" id="{CA41D154-573F-42DD-9EAC-F5FCF1A12CA6}"/>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28" name="直線コネクタ 527">
          <a:extLst>
            <a:ext uri="{FF2B5EF4-FFF2-40B4-BE49-F238E27FC236}">
              <a16:creationId xmlns:a16="http://schemas.microsoft.com/office/drawing/2014/main" id="{0BBC92F4-59EB-44B9-945C-276EFA901F8F}"/>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29" name="テキスト ボックス 528">
          <a:extLst>
            <a:ext uri="{FF2B5EF4-FFF2-40B4-BE49-F238E27FC236}">
              <a16:creationId xmlns:a16="http://schemas.microsoft.com/office/drawing/2014/main" id="{650FC8C2-761E-47C6-A125-188BAB632767}"/>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0" name="直線コネクタ 529">
          <a:extLst>
            <a:ext uri="{FF2B5EF4-FFF2-40B4-BE49-F238E27FC236}">
              <a16:creationId xmlns:a16="http://schemas.microsoft.com/office/drawing/2014/main" id="{F3FAE8CF-E6FB-44B7-B7A5-C5A9BE426E1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1" name="テキスト ボックス 530">
          <a:extLst>
            <a:ext uri="{FF2B5EF4-FFF2-40B4-BE49-F238E27FC236}">
              <a16:creationId xmlns:a16="http://schemas.microsoft.com/office/drawing/2014/main" id="{A24CCC76-CB56-4E5F-B6D2-D345288380B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2" name="【庁舎】&#10;一人当たり面積グラフ枠">
          <a:extLst>
            <a:ext uri="{FF2B5EF4-FFF2-40B4-BE49-F238E27FC236}">
              <a16:creationId xmlns:a16="http://schemas.microsoft.com/office/drawing/2014/main" id="{26B44976-9714-4E0A-A6B6-AA603FBAE30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75285</xdr:rowOff>
    </xdr:from>
    <xdr:to>
      <xdr:col>116</xdr:col>
      <xdr:colOff>62864</xdr:colOff>
      <xdr:row>107</xdr:row>
      <xdr:rowOff>154381</xdr:rowOff>
    </xdr:to>
    <xdr:cxnSp macro="">
      <xdr:nvCxnSpPr>
        <xdr:cNvPr id="533" name="直線コネクタ 532">
          <a:extLst>
            <a:ext uri="{FF2B5EF4-FFF2-40B4-BE49-F238E27FC236}">
              <a16:creationId xmlns:a16="http://schemas.microsoft.com/office/drawing/2014/main" id="{170225A7-019D-4036-A74E-AAAF3CB12392}"/>
            </a:ext>
          </a:extLst>
        </xdr:cNvPr>
        <xdr:cNvCxnSpPr/>
      </xdr:nvCxnSpPr>
      <xdr:spPr>
        <a:xfrm flipV="1">
          <a:off x="22160864" y="17220285"/>
          <a:ext cx="0" cy="1279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158208</xdr:rowOff>
    </xdr:from>
    <xdr:ext cx="469744" cy="259045"/>
    <xdr:sp macro="" textlink="">
      <xdr:nvSpPr>
        <xdr:cNvPr id="534" name="【庁舎】&#10;一人当たり面積最小値テキスト">
          <a:extLst>
            <a:ext uri="{FF2B5EF4-FFF2-40B4-BE49-F238E27FC236}">
              <a16:creationId xmlns:a16="http://schemas.microsoft.com/office/drawing/2014/main" id="{C1C78581-1CF1-4144-914F-5F22621E7431}"/>
            </a:ext>
          </a:extLst>
        </xdr:cNvPr>
        <xdr:cNvSpPr txBox="1"/>
      </xdr:nvSpPr>
      <xdr:spPr>
        <a:xfrm>
          <a:off x="22199600" y="18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154381</xdr:rowOff>
    </xdr:from>
    <xdr:to>
      <xdr:col>116</xdr:col>
      <xdr:colOff>152400</xdr:colOff>
      <xdr:row>107</xdr:row>
      <xdr:rowOff>154381</xdr:rowOff>
    </xdr:to>
    <xdr:cxnSp macro="">
      <xdr:nvCxnSpPr>
        <xdr:cNvPr id="535" name="直線コネクタ 534">
          <a:extLst>
            <a:ext uri="{FF2B5EF4-FFF2-40B4-BE49-F238E27FC236}">
              <a16:creationId xmlns:a16="http://schemas.microsoft.com/office/drawing/2014/main" id="{D81DFCC5-4C34-4334-B422-C0A3330F2C8F}"/>
            </a:ext>
          </a:extLst>
        </xdr:cNvPr>
        <xdr:cNvCxnSpPr/>
      </xdr:nvCxnSpPr>
      <xdr:spPr>
        <a:xfrm>
          <a:off x="22072600" y="1849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21962</xdr:rowOff>
    </xdr:from>
    <xdr:ext cx="469744" cy="259045"/>
    <xdr:sp macro="" textlink="">
      <xdr:nvSpPr>
        <xdr:cNvPr id="536" name="【庁舎】&#10;一人当たり面積最大値テキスト">
          <a:extLst>
            <a:ext uri="{FF2B5EF4-FFF2-40B4-BE49-F238E27FC236}">
              <a16:creationId xmlns:a16="http://schemas.microsoft.com/office/drawing/2014/main" id="{D250CA6D-0400-4F9C-BB98-8436A3CC51CC}"/>
            </a:ext>
          </a:extLst>
        </xdr:cNvPr>
        <xdr:cNvSpPr txBox="1"/>
      </xdr:nvSpPr>
      <xdr:spPr>
        <a:xfrm>
          <a:off x="22199600" y="1699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75285</xdr:rowOff>
    </xdr:from>
    <xdr:to>
      <xdr:col>116</xdr:col>
      <xdr:colOff>152400</xdr:colOff>
      <xdr:row>100</xdr:row>
      <xdr:rowOff>75285</xdr:rowOff>
    </xdr:to>
    <xdr:cxnSp macro="">
      <xdr:nvCxnSpPr>
        <xdr:cNvPr id="537" name="直線コネクタ 536">
          <a:extLst>
            <a:ext uri="{FF2B5EF4-FFF2-40B4-BE49-F238E27FC236}">
              <a16:creationId xmlns:a16="http://schemas.microsoft.com/office/drawing/2014/main" id="{33B48E58-20D2-46FC-8C04-68657C8A2E57}"/>
            </a:ext>
          </a:extLst>
        </xdr:cNvPr>
        <xdr:cNvCxnSpPr/>
      </xdr:nvCxnSpPr>
      <xdr:spPr>
        <a:xfrm>
          <a:off x="22072600" y="1722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3929</xdr:rowOff>
    </xdr:from>
    <xdr:ext cx="469744" cy="259045"/>
    <xdr:sp macro="" textlink="">
      <xdr:nvSpPr>
        <xdr:cNvPr id="538" name="【庁舎】&#10;一人当たり面積平均値テキスト">
          <a:extLst>
            <a:ext uri="{FF2B5EF4-FFF2-40B4-BE49-F238E27FC236}">
              <a16:creationId xmlns:a16="http://schemas.microsoft.com/office/drawing/2014/main" id="{A6DDA314-A510-461E-B736-464E8742DE59}"/>
            </a:ext>
          </a:extLst>
        </xdr:cNvPr>
        <xdr:cNvSpPr txBox="1"/>
      </xdr:nvSpPr>
      <xdr:spPr>
        <a:xfrm>
          <a:off x="22199600" y="1800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152502</xdr:rowOff>
    </xdr:from>
    <xdr:to>
      <xdr:col>116</xdr:col>
      <xdr:colOff>114300</xdr:colOff>
      <xdr:row>106</xdr:row>
      <xdr:rowOff>82652</xdr:rowOff>
    </xdr:to>
    <xdr:sp macro="" textlink="">
      <xdr:nvSpPr>
        <xdr:cNvPr id="539" name="フローチャート: 判断 538">
          <a:extLst>
            <a:ext uri="{FF2B5EF4-FFF2-40B4-BE49-F238E27FC236}">
              <a16:creationId xmlns:a16="http://schemas.microsoft.com/office/drawing/2014/main" id="{E3F3EFA5-C26A-4B43-A556-95EC7397AA51}"/>
            </a:ext>
          </a:extLst>
        </xdr:cNvPr>
        <xdr:cNvSpPr/>
      </xdr:nvSpPr>
      <xdr:spPr>
        <a:xfrm>
          <a:off x="22110700" y="1815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117297</xdr:rowOff>
    </xdr:from>
    <xdr:to>
      <xdr:col>112</xdr:col>
      <xdr:colOff>38100</xdr:colOff>
      <xdr:row>106</xdr:row>
      <xdr:rowOff>47447</xdr:rowOff>
    </xdr:to>
    <xdr:sp macro="" textlink="">
      <xdr:nvSpPr>
        <xdr:cNvPr id="540" name="フローチャート: 判断 539">
          <a:extLst>
            <a:ext uri="{FF2B5EF4-FFF2-40B4-BE49-F238E27FC236}">
              <a16:creationId xmlns:a16="http://schemas.microsoft.com/office/drawing/2014/main" id="{92B3286D-98DF-486A-91C4-629D62924007}"/>
            </a:ext>
          </a:extLst>
        </xdr:cNvPr>
        <xdr:cNvSpPr/>
      </xdr:nvSpPr>
      <xdr:spPr>
        <a:xfrm>
          <a:off x="21272500" y="181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127355</xdr:rowOff>
    </xdr:from>
    <xdr:to>
      <xdr:col>107</xdr:col>
      <xdr:colOff>101600</xdr:colOff>
      <xdr:row>106</xdr:row>
      <xdr:rowOff>57505</xdr:rowOff>
    </xdr:to>
    <xdr:sp macro="" textlink="">
      <xdr:nvSpPr>
        <xdr:cNvPr id="541" name="フローチャート: 判断 540">
          <a:extLst>
            <a:ext uri="{FF2B5EF4-FFF2-40B4-BE49-F238E27FC236}">
              <a16:creationId xmlns:a16="http://schemas.microsoft.com/office/drawing/2014/main" id="{30A93721-F2CC-4E0A-BE91-70279DAD86F6}"/>
            </a:ext>
          </a:extLst>
        </xdr:cNvPr>
        <xdr:cNvSpPr/>
      </xdr:nvSpPr>
      <xdr:spPr>
        <a:xfrm>
          <a:off x="20383500" y="1812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136958</xdr:rowOff>
    </xdr:from>
    <xdr:to>
      <xdr:col>102</xdr:col>
      <xdr:colOff>165100</xdr:colOff>
      <xdr:row>106</xdr:row>
      <xdr:rowOff>67108</xdr:rowOff>
    </xdr:to>
    <xdr:sp macro="" textlink="">
      <xdr:nvSpPr>
        <xdr:cNvPr id="542" name="フローチャート: 判断 541">
          <a:extLst>
            <a:ext uri="{FF2B5EF4-FFF2-40B4-BE49-F238E27FC236}">
              <a16:creationId xmlns:a16="http://schemas.microsoft.com/office/drawing/2014/main" id="{892DEC05-3ADE-4974-8D3C-D176BE61CD7D}"/>
            </a:ext>
          </a:extLst>
        </xdr:cNvPr>
        <xdr:cNvSpPr/>
      </xdr:nvSpPr>
      <xdr:spPr>
        <a:xfrm>
          <a:off x="19494500" y="181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141987</xdr:rowOff>
    </xdr:from>
    <xdr:to>
      <xdr:col>98</xdr:col>
      <xdr:colOff>38100</xdr:colOff>
      <xdr:row>106</xdr:row>
      <xdr:rowOff>72137</xdr:rowOff>
    </xdr:to>
    <xdr:sp macro="" textlink="">
      <xdr:nvSpPr>
        <xdr:cNvPr id="543" name="フローチャート: 判断 542">
          <a:extLst>
            <a:ext uri="{FF2B5EF4-FFF2-40B4-BE49-F238E27FC236}">
              <a16:creationId xmlns:a16="http://schemas.microsoft.com/office/drawing/2014/main" id="{8A2B3596-8F9C-4F3B-BD11-E4CD1715EB80}"/>
            </a:ext>
          </a:extLst>
        </xdr:cNvPr>
        <xdr:cNvSpPr/>
      </xdr:nvSpPr>
      <xdr:spPr>
        <a:xfrm>
          <a:off x="18605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4" name="テキスト ボックス 543">
          <a:extLst>
            <a:ext uri="{FF2B5EF4-FFF2-40B4-BE49-F238E27FC236}">
              <a16:creationId xmlns:a16="http://schemas.microsoft.com/office/drawing/2014/main" id="{4F7855B3-1807-4D34-8C4C-3E7E3FA24E0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5" name="テキスト ボックス 544">
          <a:extLst>
            <a:ext uri="{FF2B5EF4-FFF2-40B4-BE49-F238E27FC236}">
              <a16:creationId xmlns:a16="http://schemas.microsoft.com/office/drawing/2014/main" id="{F326BEB6-AB8D-4F95-A1EE-72D6495C25E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6" name="テキスト ボックス 545">
          <a:extLst>
            <a:ext uri="{FF2B5EF4-FFF2-40B4-BE49-F238E27FC236}">
              <a16:creationId xmlns:a16="http://schemas.microsoft.com/office/drawing/2014/main" id="{854A363B-FE53-454A-BBD3-A4E94F7F316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7" name="テキスト ボックス 546">
          <a:extLst>
            <a:ext uri="{FF2B5EF4-FFF2-40B4-BE49-F238E27FC236}">
              <a16:creationId xmlns:a16="http://schemas.microsoft.com/office/drawing/2014/main" id="{B012229F-9069-471A-8093-EB36932C742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8" name="テキスト ボックス 547">
          <a:extLst>
            <a:ext uri="{FF2B5EF4-FFF2-40B4-BE49-F238E27FC236}">
              <a16:creationId xmlns:a16="http://schemas.microsoft.com/office/drawing/2014/main" id="{F758C5C4-61DB-416D-AAEC-EA50F6AA199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134671</xdr:rowOff>
    </xdr:from>
    <xdr:to>
      <xdr:col>116</xdr:col>
      <xdr:colOff>114300</xdr:colOff>
      <xdr:row>107</xdr:row>
      <xdr:rowOff>64821</xdr:rowOff>
    </xdr:to>
    <xdr:sp macro="" textlink="">
      <xdr:nvSpPr>
        <xdr:cNvPr id="549" name="楕円 548">
          <a:extLst>
            <a:ext uri="{FF2B5EF4-FFF2-40B4-BE49-F238E27FC236}">
              <a16:creationId xmlns:a16="http://schemas.microsoft.com/office/drawing/2014/main" id="{E35EB8D3-C33B-4E15-BDB7-ECA2C615FB46}"/>
            </a:ext>
          </a:extLst>
        </xdr:cNvPr>
        <xdr:cNvSpPr/>
      </xdr:nvSpPr>
      <xdr:spPr>
        <a:xfrm>
          <a:off x="22110700" y="1830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113098</xdr:rowOff>
    </xdr:from>
    <xdr:ext cx="469744" cy="259045"/>
    <xdr:sp macro="" textlink="">
      <xdr:nvSpPr>
        <xdr:cNvPr id="550" name="【庁舎】&#10;一人当たり面積該当値テキスト">
          <a:extLst>
            <a:ext uri="{FF2B5EF4-FFF2-40B4-BE49-F238E27FC236}">
              <a16:creationId xmlns:a16="http://schemas.microsoft.com/office/drawing/2014/main" id="{FEEBB559-3CEC-46DA-836E-9A15AC38C928}"/>
            </a:ext>
          </a:extLst>
        </xdr:cNvPr>
        <xdr:cNvSpPr txBox="1"/>
      </xdr:nvSpPr>
      <xdr:spPr>
        <a:xfrm>
          <a:off x="22199600" y="1828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89866</xdr:rowOff>
    </xdr:from>
    <xdr:to>
      <xdr:col>112</xdr:col>
      <xdr:colOff>38100</xdr:colOff>
      <xdr:row>107</xdr:row>
      <xdr:rowOff>20016</xdr:rowOff>
    </xdr:to>
    <xdr:sp macro="" textlink="">
      <xdr:nvSpPr>
        <xdr:cNvPr id="551" name="楕円 550">
          <a:extLst>
            <a:ext uri="{FF2B5EF4-FFF2-40B4-BE49-F238E27FC236}">
              <a16:creationId xmlns:a16="http://schemas.microsoft.com/office/drawing/2014/main" id="{32A87EEE-D9B8-4E00-955B-B65BCFB06D4B}"/>
            </a:ext>
          </a:extLst>
        </xdr:cNvPr>
        <xdr:cNvSpPr/>
      </xdr:nvSpPr>
      <xdr:spPr>
        <a:xfrm>
          <a:off x="21272500" y="1826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140666</xdr:rowOff>
    </xdr:from>
    <xdr:to>
      <xdr:col>116</xdr:col>
      <xdr:colOff>63500</xdr:colOff>
      <xdr:row>107</xdr:row>
      <xdr:rowOff>14021</xdr:rowOff>
    </xdr:to>
    <xdr:cxnSp macro="">
      <xdr:nvCxnSpPr>
        <xdr:cNvPr id="552" name="直線コネクタ 551">
          <a:extLst>
            <a:ext uri="{FF2B5EF4-FFF2-40B4-BE49-F238E27FC236}">
              <a16:creationId xmlns:a16="http://schemas.microsoft.com/office/drawing/2014/main" id="{1950BE8F-D297-4791-81E3-99E626213211}"/>
            </a:ext>
          </a:extLst>
        </xdr:cNvPr>
        <xdr:cNvCxnSpPr/>
      </xdr:nvCxnSpPr>
      <xdr:spPr>
        <a:xfrm>
          <a:off x="21323300" y="18314366"/>
          <a:ext cx="8382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63974</xdr:rowOff>
    </xdr:from>
    <xdr:ext cx="469744" cy="259045"/>
    <xdr:sp macro="" textlink="">
      <xdr:nvSpPr>
        <xdr:cNvPr id="553" name="n_1aveValue【庁舎】&#10;一人当たり面積">
          <a:extLst>
            <a:ext uri="{FF2B5EF4-FFF2-40B4-BE49-F238E27FC236}">
              <a16:creationId xmlns:a16="http://schemas.microsoft.com/office/drawing/2014/main" id="{D1CD06CC-3027-47F6-B147-FEE5E7A449A4}"/>
            </a:ext>
          </a:extLst>
        </xdr:cNvPr>
        <xdr:cNvSpPr txBox="1"/>
      </xdr:nvSpPr>
      <xdr:spPr>
        <a:xfrm>
          <a:off x="21075727" y="1789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74032</xdr:rowOff>
    </xdr:from>
    <xdr:ext cx="469744" cy="259045"/>
    <xdr:sp macro="" textlink="">
      <xdr:nvSpPr>
        <xdr:cNvPr id="554" name="n_2aveValue【庁舎】&#10;一人当たり面積">
          <a:extLst>
            <a:ext uri="{FF2B5EF4-FFF2-40B4-BE49-F238E27FC236}">
              <a16:creationId xmlns:a16="http://schemas.microsoft.com/office/drawing/2014/main" id="{F2473DBE-673E-4186-AF17-ED3A5830B6A6}"/>
            </a:ext>
          </a:extLst>
        </xdr:cNvPr>
        <xdr:cNvSpPr txBox="1"/>
      </xdr:nvSpPr>
      <xdr:spPr>
        <a:xfrm>
          <a:off x="20199427" y="1790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83635</xdr:rowOff>
    </xdr:from>
    <xdr:ext cx="469744" cy="259045"/>
    <xdr:sp macro="" textlink="">
      <xdr:nvSpPr>
        <xdr:cNvPr id="555" name="n_3aveValue【庁舎】&#10;一人当たり面積">
          <a:extLst>
            <a:ext uri="{FF2B5EF4-FFF2-40B4-BE49-F238E27FC236}">
              <a16:creationId xmlns:a16="http://schemas.microsoft.com/office/drawing/2014/main" id="{6EE28D91-96AC-4B8E-BDB1-5C7EEEBBB0EA}"/>
            </a:ext>
          </a:extLst>
        </xdr:cNvPr>
        <xdr:cNvSpPr txBox="1"/>
      </xdr:nvSpPr>
      <xdr:spPr>
        <a:xfrm>
          <a:off x="19310427" y="1791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88664</xdr:rowOff>
    </xdr:from>
    <xdr:ext cx="469744" cy="259045"/>
    <xdr:sp macro="" textlink="">
      <xdr:nvSpPr>
        <xdr:cNvPr id="556" name="n_4aveValue【庁舎】&#10;一人当たり面積">
          <a:extLst>
            <a:ext uri="{FF2B5EF4-FFF2-40B4-BE49-F238E27FC236}">
              <a16:creationId xmlns:a16="http://schemas.microsoft.com/office/drawing/2014/main" id="{F6E4FC18-6A68-4688-AD3A-F79CD5FF7EFF}"/>
            </a:ext>
          </a:extLst>
        </xdr:cNvPr>
        <xdr:cNvSpPr txBox="1"/>
      </xdr:nvSpPr>
      <xdr:spPr>
        <a:xfrm>
          <a:off x="18421427" y="1791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11143</xdr:rowOff>
    </xdr:from>
    <xdr:ext cx="469744" cy="259045"/>
    <xdr:sp macro="" textlink="">
      <xdr:nvSpPr>
        <xdr:cNvPr id="557" name="n_1mainValue【庁舎】&#10;一人当たり面積">
          <a:extLst>
            <a:ext uri="{FF2B5EF4-FFF2-40B4-BE49-F238E27FC236}">
              <a16:creationId xmlns:a16="http://schemas.microsoft.com/office/drawing/2014/main" id="{110101D4-E0F7-4D09-88C8-D8A16E041889}"/>
            </a:ext>
          </a:extLst>
        </xdr:cNvPr>
        <xdr:cNvSpPr txBox="1"/>
      </xdr:nvSpPr>
      <xdr:spPr>
        <a:xfrm>
          <a:off x="21075727" y="1835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8" name="正方形/長方形 557">
          <a:extLst>
            <a:ext uri="{FF2B5EF4-FFF2-40B4-BE49-F238E27FC236}">
              <a16:creationId xmlns:a16="http://schemas.microsoft.com/office/drawing/2014/main" id="{D2097BDD-51E7-4AD2-A360-F74572A7460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9" name="正方形/長方形 558">
          <a:extLst>
            <a:ext uri="{FF2B5EF4-FFF2-40B4-BE49-F238E27FC236}">
              <a16:creationId xmlns:a16="http://schemas.microsoft.com/office/drawing/2014/main" id="{311B3584-660C-4715-ABEA-ED7BD9BFAA3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0" name="テキスト ボックス 559">
          <a:extLst>
            <a:ext uri="{FF2B5EF4-FFF2-40B4-BE49-F238E27FC236}">
              <a16:creationId xmlns:a16="http://schemas.microsoft.com/office/drawing/2014/main" id="{E22BD0DE-5B80-474C-9D6E-D9451EBAD9F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一部の施設を除き、有形固定資産減価償却率は類似団体と同程度となっている。東日本大震災により被災した建物の解体が進んでくると数値は下がっていくものと思われる。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東日本大震災により被災した建物の解体が進む一方で、新たな施設の整備も進めており、今後見直しを行う公共施設等総合管理計画に基づき適切な財産の管理・運用に努めていく。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16,208
16,150
223.14
41,641,011
40,236,501
628,484
5,475,207
2,086,987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基準財政需要額においては前年度比</a:t>
          </a:r>
          <a:r>
            <a:rPr kumimoji="1" lang="en-US" altLang="ja-JP" sz="1300" baseline="0">
              <a:latin typeface="ＭＳ Ｐゴシック" panose="020B0600070205080204" pitchFamily="50" charset="-128"/>
              <a:ea typeface="ＭＳ Ｐゴシック" panose="020B0600070205080204" pitchFamily="50" charset="-128"/>
            </a:rPr>
            <a:t>7.3</a:t>
          </a:r>
          <a:r>
            <a:rPr kumimoji="1" lang="ja-JP" altLang="en-US" sz="1300" baseline="0">
              <a:latin typeface="ＭＳ Ｐゴシック" panose="020B0600070205080204" pitchFamily="50" charset="-128"/>
              <a:ea typeface="ＭＳ Ｐゴシック" panose="020B0600070205080204" pitchFamily="50" charset="-128"/>
            </a:rPr>
            <a:t>％増、基準財政収入額においては前年度比</a:t>
          </a:r>
          <a:r>
            <a:rPr kumimoji="1" lang="en-US" altLang="ja-JP" sz="1300" baseline="0">
              <a:latin typeface="ＭＳ Ｐゴシック" panose="020B0600070205080204" pitchFamily="50" charset="-128"/>
              <a:ea typeface="ＭＳ Ｐゴシック" panose="020B0600070205080204" pitchFamily="50" charset="-128"/>
            </a:rPr>
            <a:t>14.7</a:t>
          </a:r>
          <a:r>
            <a:rPr kumimoji="1" lang="ja-JP" altLang="en-US" sz="1300" baseline="0">
              <a:latin typeface="ＭＳ Ｐゴシック" panose="020B0600070205080204" pitchFamily="50" charset="-128"/>
              <a:ea typeface="ＭＳ Ｐゴシック" panose="020B0600070205080204" pitchFamily="50" charset="-128"/>
            </a:rPr>
            <a:t>％増となっている。その結果、財政力指数において</a:t>
          </a:r>
          <a:r>
            <a:rPr kumimoji="1" lang="en-US" altLang="ja-JP" sz="1300" baseline="0">
              <a:latin typeface="ＭＳ Ｐゴシック" panose="020B0600070205080204" pitchFamily="50" charset="-128"/>
              <a:ea typeface="ＭＳ Ｐゴシック" panose="020B0600070205080204" pitchFamily="50" charset="-128"/>
            </a:rPr>
            <a:t>0.01</a:t>
          </a:r>
          <a:r>
            <a:rPr kumimoji="1" lang="ja-JP" altLang="en-US" sz="1300" baseline="0">
              <a:latin typeface="ＭＳ Ｐゴシック" panose="020B0600070205080204" pitchFamily="50" charset="-128"/>
              <a:ea typeface="ＭＳ Ｐゴシック" panose="020B0600070205080204" pitchFamily="50" charset="-128"/>
            </a:rPr>
            <a:t>ポイントの増となった。東日本大震災の影響により、人口の特例措置が設けられているためほぼ横ばいとなっているが、今後の見通しは不透明であり、業務の効率化や一般財源の確保に努め、財政の健全化を図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157056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0023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129133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157056</xdr:rowOff>
    </xdr:from>
    <xdr:to>
      <xdr:col>24</xdr:col>
      <xdr:colOff>12700</xdr:colOff>
      <xdr:row>44</xdr:row>
      <xdr:rowOff>157056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103294</xdr:rowOff>
    </xdr:from>
    <xdr:to>
      <xdr:col>23</xdr:col>
      <xdr:colOff>133350</xdr:colOff>
      <xdr:row>43</xdr:row>
      <xdr:rowOff>111337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47564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121090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93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149013</xdr:rowOff>
    </xdr:from>
    <xdr:to>
      <xdr:col>23</xdr:col>
      <xdr:colOff>184150</xdr:colOff>
      <xdr:row>44</xdr:row>
      <xdr:rowOff>79163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87206</xdr:rowOff>
    </xdr:from>
    <xdr:to>
      <xdr:col>19</xdr:col>
      <xdr:colOff>133350</xdr:colOff>
      <xdr:row>43</xdr:row>
      <xdr:rowOff>111337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595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41910</xdr:rowOff>
    </xdr:from>
    <xdr:to>
      <xdr:col>19</xdr:col>
      <xdr:colOff>184150</xdr:colOff>
      <xdr:row>44</xdr:row>
      <xdr:rowOff>143510</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8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128287</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7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63077</xdr:rowOff>
    </xdr:from>
    <xdr:to>
      <xdr:col>15</xdr:col>
      <xdr:colOff>82550</xdr:colOff>
      <xdr:row>43</xdr:row>
      <xdr:rowOff>87206</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354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63077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273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49954</xdr:rowOff>
    </xdr:from>
    <xdr:to>
      <xdr:col>7</xdr:col>
      <xdr:colOff>31750</xdr:colOff>
      <xdr:row>44</xdr:row>
      <xdr:rowOff>151554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136331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52494</xdr:rowOff>
    </xdr:from>
    <xdr:to>
      <xdr:col>23</xdr:col>
      <xdr:colOff>184150</xdr:colOff>
      <xdr:row>43</xdr:row>
      <xdr:rowOff>154094</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69021</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60537</xdr:rowOff>
    </xdr:from>
    <xdr:to>
      <xdr:col>19</xdr:col>
      <xdr:colOff>184150</xdr:colOff>
      <xdr:row>43</xdr:row>
      <xdr:rowOff>162137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864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201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36406</xdr:rowOff>
    </xdr:from>
    <xdr:to>
      <xdr:col>15</xdr:col>
      <xdr:colOff>133350</xdr:colOff>
      <xdr:row>43</xdr:row>
      <xdr:rowOff>138006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148183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17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12277</xdr:rowOff>
    </xdr:from>
    <xdr:to>
      <xdr:col>11</xdr:col>
      <xdr:colOff>82550</xdr:colOff>
      <xdr:row>43</xdr:row>
      <xdr:rowOff>113877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124054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15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復興関連事業による大規模な施設整備が継続していることにより臨時的経費の占める割合が増大した一方で、経常経費は新型コロナウイルス感染拡大の影響により前年度同様減少したままであった一方、震災による町税の減免措置を見直し、経常一般財源の確保に努めたことにより、経常収支比率は前年度から</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80.1</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58631</xdr:rowOff>
    </xdr:from>
    <xdr:to>
      <xdr:col>23</xdr:col>
      <xdr:colOff>133350</xdr:colOff>
      <xdr:row>65</xdr:row>
      <xdr:rowOff>81069</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02731"/>
          <a:ext cx="0" cy="12225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53146</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97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81069</xdr:rowOff>
    </xdr:from>
    <xdr:to>
      <xdr:col>24</xdr:col>
      <xdr:colOff>12700</xdr:colOff>
      <xdr:row>65</xdr:row>
      <xdr:rowOff>81069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2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145008</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4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58631</xdr:rowOff>
    </xdr:from>
    <xdr:to>
      <xdr:col>24</xdr:col>
      <xdr:colOff>12700</xdr:colOff>
      <xdr:row>58</xdr:row>
      <xdr:rowOff>58631</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169121</xdr:rowOff>
    </xdr:from>
    <xdr:to>
      <xdr:col>23</xdr:col>
      <xdr:colOff>133350</xdr:colOff>
      <xdr:row>65</xdr:row>
      <xdr:rowOff>60960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799021"/>
          <a:ext cx="838200" cy="40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62458</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2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45931</xdr:rowOff>
    </xdr:from>
    <xdr:to>
      <xdr:col>23</xdr:col>
      <xdr:colOff>184150</xdr:colOff>
      <xdr:row>62</xdr:row>
      <xdr:rowOff>147531</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60960</xdr:rowOff>
    </xdr:from>
    <xdr:to>
      <xdr:col>19</xdr:col>
      <xdr:colOff>133350</xdr:colOff>
      <xdr:row>67</xdr:row>
      <xdr:rowOff>23706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205210"/>
          <a:ext cx="889000" cy="3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102658</xdr:rowOff>
    </xdr:from>
    <xdr:to>
      <xdr:col>15</xdr:col>
      <xdr:colOff>82550</xdr:colOff>
      <xdr:row>67</xdr:row>
      <xdr:rowOff>23706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418358"/>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102658</xdr:rowOff>
    </xdr:from>
    <xdr:to>
      <xdr:col>11</xdr:col>
      <xdr:colOff>31750</xdr:colOff>
      <xdr:row>67</xdr:row>
      <xdr:rowOff>104140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418358"/>
          <a:ext cx="8890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90398</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2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10160</xdr:rowOff>
    </xdr:from>
    <xdr:to>
      <xdr:col>19</xdr:col>
      <xdr:colOff>184150</xdr:colOff>
      <xdr:row>65</xdr:row>
      <xdr:rowOff>111760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144356</xdr:rowOff>
    </xdr:from>
    <xdr:to>
      <xdr:col>15</xdr:col>
      <xdr:colOff>133350</xdr:colOff>
      <xdr:row>67</xdr:row>
      <xdr:rowOff>74506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46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59283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54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51858</xdr:rowOff>
    </xdr:from>
    <xdr:to>
      <xdr:col>11</xdr:col>
      <xdr:colOff>82550</xdr:colOff>
      <xdr:row>66</xdr:row>
      <xdr:rowOff>153458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36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138235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45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53340</xdr:rowOff>
    </xdr:from>
    <xdr:to>
      <xdr:col>7</xdr:col>
      <xdr:colOff>31750</xdr:colOff>
      <xdr:row>67</xdr:row>
      <xdr:rowOff>154940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54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139717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62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[314,540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前年度に引き続き、復旧・復興事業に関する人件費や物件費の増加により依然として高い値で推移している。また、東日本大震災以降、住基人口は年々減少の一途をたどっており、震災時</a:t>
          </a:r>
          <a:r>
            <a:rPr kumimoji="1" lang="en-US" altLang="ja-JP" sz="1300">
              <a:latin typeface="ＭＳ Ｐゴシック" panose="020B0600070205080204" pitchFamily="50" charset="-128"/>
              <a:ea typeface="ＭＳ Ｐゴシック" panose="020B0600070205080204" pitchFamily="50" charset="-128"/>
            </a:rPr>
            <a:t>21,434</a:t>
          </a:r>
          <a:r>
            <a:rPr kumimoji="1" lang="ja-JP" altLang="en-US" sz="1300">
              <a:latin typeface="ＭＳ Ｐゴシック" panose="020B0600070205080204" pitchFamily="50" charset="-128"/>
              <a:ea typeface="ＭＳ Ｐゴシック" panose="020B0600070205080204" pitchFamily="50" charset="-128"/>
            </a:rPr>
            <a:t>人の人口に対し、令和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日現在は</a:t>
          </a:r>
          <a:r>
            <a:rPr kumimoji="1" lang="en-US" altLang="ja-JP" sz="1300">
              <a:latin typeface="ＭＳ Ｐゴシック" panose="020B0600070205080204" pitchFamily="50" charset="-128"/>
              <a:ea typeface="ＭＳ Ｐゴシック" panose="020B0600070205080204" pitchFamily="50" charset="-128"/>
            </a:rPr>
            <a:t>5,844</a:t>
          </a:r>
          <a:r>
            <a:rPr kumimoji="1" lang="ja-JP" altLang="en-US" sz="1300">
              <a:latin typeface="ＭＳ Ｐゴシック" panose="020B0600070205080204" pitchFamily="50" charset="-128"/>
              <a:ea typeface="ＭＳ Ｐゴシック" panose="020B0600070205080204" pitchFamily="50" charset="-128"/>
            </a:rPr>
            <a:t>人減の</a:t>
          </a:r>
          <a:r>
            <a:rPr kumimoji="1" lang="en-US" altLang="ja-JP" sz="1300">
              <a:latin typeface="ＭＳ Ｐゴシック" panose="020B0600070205080204" pitchFamily="50" charset="-128"/>
              <a:ea typeface="ＭＳ Ｐゴシック" panose="020B0600070205080204" pitchFamily="50" charset="-128"/>
            </a:rPr>
            <a:t>15,590</a:t>
          </a:r>
          <a:r>
            <a:rPr kumimoji="1" lang="ja-JP" altLang="en-US" sz="1300">
              <a:latin typeface="ＭＳ Ｐゴシック" panose="020B0600070205080204" pitchFamily="50" charset="-128"/>
              <a:ea typeface="ＭＳ Ｐゴシック" panose="020B0600070205080204" pitchFamily="50" charset="-128"/>
            </a:rPr>
            <a:t>人であり、当面は分母の人口が大幅に上昇することは困難であると思われる。今後も復旧・復興事業需要は継続し、当面の間横ばい傾向で推移していく見通しである。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733</xdr:rowOff>
    </xdr:from>
    <xdr:to>
      <xdr:col>23</xdr:col>
      <xdr:colOff>133350</xdr:colOff>
      <xdr:row>89</xdr:row>
      <xdr:rowOff>124819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6733"/>
          <a:ext cx="0" cy="1667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96896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124819</xdr:rowOff>
    </xdr:from>
    <xdr:to>
      <xdr:col>24</xdr:col>
      <xdr:colOff>12700</xdr:colOff>
      <xdr:row>89</xdr:row>
      <xdr:rowOff>124819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87110</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6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733</xdr:rowOff>
    </xdr:from>
    <xdr:to>
      <xdr:col>24</xdr:col>
      <xdr:colOff>12700</xdr:colOff>
      <xdr:row>80</xdr:row>
      <xdr:rowOff>733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80355</xdr:rowOff>
    </xdr:from>
    <xdr:to>
      <xdr:col>23</xdr:col>
      <xdr:colOff>133350</xdr:colOff>
      <xdr:row>80</xdr:row>
      <xdr:rowOff>104158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796355"/>
          <a:ext cx="838200" cy="2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8731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896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36654</xdr:rowOff>
    </xdr:from>
    <xdr:to>
      <xdr:col>23</xdr:col>
      <xdr:colOff>184150</xdr:colOff>
      <xdr:row>81</xdr:row>
      <xdr:rowOff>138254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7730</xdr:rowOff>
    </xdr:from>
    <xdr:to>
      <xdr:col>19</xdr:col>
      <xdr:colOff>133350</xdr:colOff>
      <xdr:row>80</xdr:row>
      <xdr:rowOff>80355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723730"/>
          <a:ext cx="889000" cy="7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86976</xdr:rowOff>
    </xdr:from>
    <xdr:to>
      <xdr:col>19</xdr:col>
      <xdr:colOff>184150</xdr:colOff>
      <xdr:row>82</xdr:row>
      <xdr:rowOff>17126</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74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1903</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60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4321</xdr:rowOff>
    </xdr:from>
    <xdr:to>
      <xdr:col>15</xdr:col>
      <xdr:colOff>82550</xdr:colOff>
      <xdr:row>80</xdr:row>
      <xdr:rowOff>7730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720321"/>
          <a:ext cx="889000" cy="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34523</xdr:rowOff>
    </xdr:from>
    <xdr:to>
      <xdr:col>15</xdr:col>
      <xdr:colOff>133350</xdr:colOff>
      <xdr:row>81</xdr:row>
      <xdr:rowOff>136123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92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120900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08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4321</xdr:rowOff>
    </xdr:from>
    <xdr:to>
      <xdr:col>11</xdr:col>
      <xdr:colOff>31750</xdr:colOff>
      <xdr:row>80</xdr:row>
      <xdr:rowOff>28660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3720321"/>
          <a:ext cx="889000" cy="2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21862</xdr:rowOff>
    </xdr:from>
    <xdr:to>
      <xdr:col>11</xdr:col>
      <xdr:colOff>82550</xdr:colOff>
      <xdr:row>81</xdr:row>
      <xdr:rowOff>123462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90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108239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9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14244</xdr:rowOff>
    </xdr:from>
    <xdr:to>
      <xdr:col>7</xdr:col>
      <xdr:colOff>31750</xdr:colOff>
      <xdr:row>81</xdr:row>
      <xdr:rowOff>115844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90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100621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8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53358</xdr:rowOff>
    </xdr:from>
    <xdr:to>
      <xdr:col>23</xdr:col>
      <xdr:colOff>184150</xdr:colOff>
      <xdr:row>80</xdr:row>
      <xdr:rowOff>154958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76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146085</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690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29555</xdr:rowOff>
    </xdr:from>
    <xdr:to>
      <xdr:col>19</xdr:col>
      <xdr:colOff>184150</xdr:colOff>
      <xdr:row>80</xdr:row>
      <xdr:rowOff>131155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7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141332</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514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128380</xdr:rowOff>
    </xdr:from>
    <xdr:to>
      <xdr:col>15</xdr:col>
      <xdr:colOff>133350</xdr:colOff>
      <xdr:row>80</xdr:row>
      <xdr:rowOff>58530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67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68707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44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124971</xdr:rowOff>
    </xdr:from>
    <xdr:to>
      <xdr:col>11</xdr:col>
      <xdr:colOff>82550</xdr:colOff>
      <xdr:row>80</xdr:row>
      <xdr:rowOff>55121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66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65298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4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149310</xdr:rowOff>
    </xdr:from>
    <xdr:to>
      <xdr:col>7</xdr:col>
      <xdr:colOff>31750</xdr:colOff>
      <xdr:row>80</xdr:row>
      <xdr:rowOff>79460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69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89637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46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以降、早期退職者を含む退職者の増加により、職員の年齢層が低年齢化しており、それに伴って平均給与額が減少した結果、ラスパイレス指数は年々減少傾向にある。今後も国・県の動向に準じて</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以下の水準を維持していく。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36407</xdr:rowOff>
    </xdr:from>
    <xdr:to>
      <xdr:col>81</xdr:col>
      <xdr:colOff>44450</xdr:colOff>
      <xdr:row>89</xdr:row>
      <xdr:rowOff>166370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52407"/>
          <a:ext cx="0" cy="16730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122784</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36407</xdr:rowOff>
    </xdr:from>
    <xdr:to>
      <xdr:col>81</xdr:col>
      <xdr:colOff>133350</xdr:colOff>
      <xdr:row>80</xdr:row>
      <xdr:rowOff>36407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127846</xdr:rowOff>
    </xdr:from>
    <xdr:to>
      <xdr:col>81</xdr:col>
      <xdr:colOff>44450</xdr:colOff>
      <xdr:row>82</xdr:row>
      <xdr:rowOff>127846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1867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65634</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63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127846</xdr:rowOff>
    </xdr:from>
    <xdr:to>
      <xdr:col>77</xdr:col>
      <xdr:colOff>44450</xdr:colOff>
      <xdr:row>82</xdr:row>
      <xdr:rowOff>160020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290800" y="141867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72831</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81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160020</xdr:rowOff>
    </xdr:from>
    <xdr:to>
      <xdr:col>72</xdr:col>
      <xdr:colOff>203200</xdr:colOff>
      <xdr:row>83</xdr:row>
      <xdr:rowOff>101177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4401800" y="1421892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72831</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101177</xdr:rowOff>
    </xdr:from>
    <xdr:to>
      <xdr:col>68</xdr:col>
      <xdr:colOff>152400</xdr:colOff>
      <xdr:row>83</xdr:row>
      <xdr:rowOff>133350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3315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157904</xdr:rowOff>
    </xdr:from>
    <xdr:to>
      <xdr:col>68</xdr:col>
      <xdr:colOff>203200</xdr:colOff>
      <xdr:row>86</xdr:row>
      <xdr:rowOff>88054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72831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157904</xdr:rowOff>
    </xdr:from>
    <xdr:to>
      <xdr:col>64</xdr:col>
      <xdr:colOff>152400</xdr:colOff>
      <xdr:row>86</xdr:row>
      <xdr:rowOff>88054</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72831</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77046</xdr:rowOff>
    </xdr:from>
    <xdr:to>
      <xdr:col>81</xdr:col>
      <xdr:colOff>95250</xdr:colOff>
      <xdr:row>83</xdr:row>
      <xdr:rowOff>7196</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13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93573</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398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77046</xdr:rowOff>
    </xdr:from>
    <xdr:to>
      <xdr:col>77</xdr:col>
      <xdr:colOff>95250</xdr:colOff>
      <xdr:row>83</xdr:row>
      <xdr:rowOff>7196</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13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17373</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390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109220</xdr:rowOff>
    </xdr:from>
    <xdr:to>
      <xdr:col>73</xdr:col>
      <xdr:colOff>44450</xdr:colOff>
      <xdr:row>83</xdr:row>
      <xdr:rowOff>39370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49547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50377</xdr:rowOff>
    </xdr:from>
    <xdr:to>
      <xdr:col>68</xdr:col>
      <xdr:colOff>203200</xdr:colOff>
      <xdr:row>83</xdr:row>
      <xdr:rowOff>151977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162154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通常業務に加え、復旧・復興事務に対応する必要があることから、正規職員のみならず、任期付職員や応援職員の受入れにより、必要な人員を確保しているため、全国平均及び福島県平均をやや上回っているが、類似団体内順位では全国最小となっている。今後は、業務の民間委託等の効率化や、復旧・復興事業の進捗に合わせた適正な定員管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94700</xdr:rowOff>
    </xdr:from>
    <xdr:to>
      <xdr:col>81</xdr:col>
      <xdr:colOff>44450</xdr:colOff>
      <xdr:row>66</xdr:row>
      <xdr:rowOff>1112</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210250"/>
          <a:ext cx="0" cy="110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144639</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28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1112</xdr:rowOff>
    </xdr:from>
    <xdr:to>
      <xdr:col>81</xdr:col>
      <xdr:colOff>133350</xdr:colOff>
      <xdr:row>66</xdr:row>
      <xdr:rowOff>1112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1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9627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9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94700</xdr:rowOff>
    </xdr:from>
    <xdr:to>
      <xdr:col>81</xdr:col>
      <xdr:colOff>133350</xdr:colOff>
      <xdr:row>59</xdr:row>
      <xdr:rowOff>94700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2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88064</xdr:rowOff>
    </xdr:from>
    <xdr:to>
      <xdr:col>81</xdr:col>
      <xdr:colOff>44450</xdr:colOff>
      <xdr:row>59</xdr:row>
      <xdr:rowOff>94700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203614"/>
          <a:ext cx="838200" cy="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12230</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299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40153</xdr:rowOff>
    </xdr:from>
    <xdr:to>
      <xdr:col>81</xdr:col>
      <xdr:colOff>95250</xdr:colOff>
      <xdr:row>60</xdr:row>
      <xdr:rowOff>141753</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77808</xdr:rowOff>
    </xdr:from>
    <xdr:to>
      <xdr:col>77</xdr:col>
      <xdr:colOff>44450</xdr:colOff>
      <xdr:row>59</xdr:row>
      <xdr:rowOff>88064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193358"/>
          <a:ext cx="8890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110331</xdr:rowOff>
    </xdr:from>
    <xdr:to>
      <xdr:col>77</xdr:col>
      <xdr:colOff>95250</xdr:colOff>
      <xdr:row>61</xdr:row>
      <xdr:rowOff>40481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39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25258</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483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64537</xdr:rowOff>
    </xdr:from>
    <xdr:to>
      <xdr:col>72</xdr:col>
      <xdr:colOff>203200</xdr:colOff>
      <xdr:row>59</xdr:row>
      <xdr:rowOff>77808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180087"/>
          <a:ext cx="8890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102489</xdr:rowOff>
    </xdr:from>
    <xdr:to>
      <xdr:col>73</xdr:col>
      <xdr:colOff>44450</xdr:colOff>
      <xdr:row>61</xdr:row>
      <xdr:rowOff>32639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17416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47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55890</xdr:rowOff>
    </xdr:from>
    <xdr:to>
      <xdr:col>68</xdr:col>
      <xdr:colOff>152400</xdr:colOff>
      <xdr:row>59</xdr:row>
      <xdr:rowOff>64537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171440"/>
          <a:ext cx="889000" cy="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92032</xdr:rowOff>
    </xdr:from>
    <xdr:to>
      <xdr:col>68</xdr:col>
      <xdr:colOff>203200</xdr:colOff>
      <xdr:row>61</xdr:row>
      <xdr:rowOff>22182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37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6959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465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91631</xdr:rowOff>
    </xdr:from>
    <xdr:to>
      <xdr:col>64</xdr:col>
      <xdr:colOff>152400</xdr:colOff>
      <xdr:row>61</xdr:row>
      <xdr:rowOff>21781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37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6558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46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43900</xdr:rowOff>
    </xdr:from>
    <xdr:to>
      <xdr:col>81</xdr:col>
      <xdr:colOff>95250</xdr:colOff>
      <xdr:row>59</xdr:row>
      <xdr:rowOff>145500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1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136627</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08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37264</xdr:rowOff>
    </xdr:from>
    <xdr:to>
      <xdr:col>77</xdr:col>
      <xdr:colOff>95250</xdr:colOff>
      <xdr:row>59</xdr:row>
      <xdr:rowOff>138864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15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149041</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992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27008</xdr:rowOff>
    </xdr:from>
    <xdr:to>
      <xdr:col>73</xdr:col>
      <xdr:colOff>44450</xdr:colOff>
      <xdr:row>59</xdr:row>
      <xdr:rowOff>128608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14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138785</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911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13737</xdr:rowOff>
    </xdr:from>
    <xdr:to>
      <xdr:col>68</xdr:col>
      <xdr:colOff>203200</xdr:colOff>
      <xdr:row>59</xdr:row>
      <xdr:rowOff>115337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12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125514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89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xdr:rowOff>
    </xdr:from>
    <xdr:to>
      <xdr:col>64</xdr:col>
      <xdr:colOff>152400</xdr:colOff>
      <xdr:row>59</xdr:row>
      <xdr:rowOff>106690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12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116867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88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新規借入を抑制し、公債費の縮減を図ったことにより、改善傾向にある。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170604</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397837"/>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62654</xdr:rowOff>
    </xdr:from>
    <xdr:to>
      <xdr:col>81</xdr:col>
      <xdr:colOff>44450</xdr:colOff>
      <xdr:row>40</xdr:row>
      <xdr:rowOff>167217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6179800" y="6920654"/>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136754</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99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167217</xdr:rowOff>
    </xdr:from>
    <xdr:to>
      <xdr:col>77</xdr:col>
      <xdr:colOff>44450</xdr:colOff>
      <xdr:row>41</xdr:row>
      <xdr:rowOff>100330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290800" y="702521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42</xdr:row>
      <xdr:rowOff>1270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71297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1270</xdr:rowOff>
    </xdr:from>
    <xdr:to>
      <xdr:col>68</xdr:col>
      <xdr:colOff>152400</xdr:colOff>
      <xdr:row>42</xdr:row>
      <xdr:rowOff>33444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72021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28381</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71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56744</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154094</xdr:rowOff>
    </xdr:from>
    <xdr:to>
      <xdr:col>64</xdr:col>
      <xdr:colOff>152400</xdr:colOff>
      <xdr:row>42</xdr:row>
      <xdr:rowOff>84244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69021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検出されなかった。この要因としては、新規起債の抑制による地方債現在高の減及び復旧・復興事業に係る交付金の基金化による財源の増があげられる。しかし、基金については特定目的基金のため、復旧・復興事業の進捗に伴って減少するものであることから、将来負担比率の非検出は一時的なものとして捉え、今後注視していき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134470</xdr:colOff>
      <xdr:row>26</xdr:row>
      <xdr:rowOff>51548</xdr:rowOff>
    </xdr:from>
    <xdr:ext cx="9962029" cy="788894"/>
    <xdr:sp macro="" textlink="">
      <xdr:nvSpPr>
        <xdr:cNvPr id="454" name="テキスト ボックス 453">
          <a:extLst>
            <a:ext uri="{FF2B5EF4-FFF2-40B4-BE49-F238E27FC236}">
              <a16:creationId xmlns:a16="http://schemas.microsoft.com/office/drawing/2014/main" id="{4AB6B8D2-03E5-487E-AE29-C798BC5536FB}"/>
            </a:ext>
          </a:extLst>
        </xdr:cNvPr>
        <xdr:cNvSpPr txBox="1"/>
      </xdr:nvSpPr>
      <xdr:spPr>
        <a:xfrm>
          <a:off x="773205" y="4421842"/>
          <a:ext cx="9962029" cy="7888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16,208
16,150
223.14
41,641,011
40,236,501
628,484
5,475,207
2,086,987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東日本大震災以降増大している復旧・復興事業に対応するため、人件費は増加しており、類似団体の平均を上回る状況が続いている。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39</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59120"/>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75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100330</xdr:rowOff>
    </xdr:from>
    <xdr:to>
      <xdr:col>24</xdr:col>
      <xdr:colOff>114300</xdr:colOff>
      <xdr:row>39</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78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134620</xdr:rowOff>
    </xdr:from>
    <xdr:to>
      <xdr:col>24</xdr:col>
      <xdr:colOff>25400</xdr:colOff>
      <xdr:row>38</xdr:row>
      <xdr:rowOff>20320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0682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54627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xdr:rowOff>
    </xdr:from>
    <xdr:to>
      <xdr:col>19</xdr:col>
      <xdr:colOff>187325</xdr:colOff>
      <xdr:row>38</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20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49530</xdr:rowOff>
    </xdr:from>
    <xdr:to>
      <xdr:col>20</xdr:col>
      <xdr:colOff>38100</xdr:colOff>
      <xdr:row>37</xdr:row>
      <xdr:rowOff>151130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161307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6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xdr:rowOff>
    </xdr:from>
    <xdr:to>
      <xdr:col>15</xdr:col>
      <xdr:colOff>98425</xdr:colOff>
      <xdr:row>39</xdr:row>
      <xdr:rowOff>146050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2018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146050</xdr:rowOff>
    </xdr:from>
    <xdr:to>
      <xdr:col>11</xdr:col>
      <xdr:colOff>9525</xdr:colOff>
      <xdr:row>40</xdr:row>
      <xdr:rowOff>104140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8326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55897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140970</xdr:rowOff>
    </xdr:from>
    <xdr:to>
      <xdr:col>20</xdr:col>
      <xdr:colOff>38100</xdr:colOff>
      <xdr:row>38</xdr:row>
      <xdr:rowOff>71120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55897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125730</xdr:rowOff>
    </xdr:from>
    <xdr:to>
      <xdr:col>15</xdr:col>
      <xdr:colOff>149225</xdr:colOff>
      <xdr:row>38</xdr:row>
      <xdr:rowOff>55880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40657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95250</xdr:rowOff>
    </xdr:from>
    <xdr:to>
      <xdr:col>11</xdr:col>
      <xdr:colOff>60325</xdr:colOff>
      <xdr:row>40</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10177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53340</xdr:rowOff>
    </xdr:from>
    <xdr:to>
      <xdr:col>6</xdr:col>
      <xdr:colOff>171450</xdr:colOff>
      <xdr:row>40</xdr:row>
      <xdr:rowOff>154940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139717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前年度比</a:t>
          </a:r>
          <a:r>
            <a:rPr kumimoji="1" lang="en-US" altLang="ja-JP" sz="1300" baseline="0">
              <a:latin typeface="ＭＳ Ｐゴシック" panose="020B0600070205080204" pitchFamily="50" charset="-128"/>
              <a:ea typeface="ＭＳ Ｐゴシック" panose="020B0600070205080204" pitchFamily="50" charset="-128"/>
            </a:rPr>
            <a:t>1</a:t>
          </a:r>
          <a:r>
            <a:rPr kumimoji="1" lang="ja-JP" altLang="en-US" sz="1300" baseline="0">
              <a:latin typeface="ＭＳ Ｐゴシック" panose="020B0600070205080204" pitchFamily="50" charset="-128"/>
              <a:ea typeface="ＭＳ Ｐゴシック" panose="020B0600070205080204" pitchFamily="50" charset="-128"/>
            </a:rPr>
            <a:t>ポイント増となり、全国平均及び類似団体平均を上回っている。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震災により被害を受けた施設の解体が進む一方、復興事業により整備した施設が完成し、また、今後も整備が進んでいくことから管理に係る経費の増加が想定されるため、経費の節減・合理化を図っ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1270</xdr:rowOff>
    </xdr:from>
    <xdr:to>
      <xdr:col>82</xdr:col>
      <xdr:colOff>107950</xdr:colOff>
      <xdr:row>20</xdr:row>
      <xdr:rowOff>72136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7302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44213</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72136</xdr:rowOff>
    </xdr:from>
    <xdr:to>
      <xdr:col>82</xdr:col>
      <xdr:colOff>196850</xdr:colOff>
      <xdr:row>20</xdr:row>
      <xdr:rowOff>72136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0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87647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1270</xdr:rowOff>
    </xdr:from>
    <xdr:to>
      <xdr:col>82</xdr:col>
      <xdr:colOff>196850</xdr:colOff>
      <xdr:row>15</xdr:row>
      <xdr:rowOff>1270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5842</xdr:rowOff>
    </xdr:from>
    <xdr:to>
      <xdr:col>82</xdr:col>
      <xdr:colOff>107950</xdr:colOff>
      <xdr:row>17</xdr:row>
      <xdr:rowOff>51562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9204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17</xdr:row>
      <xdr:rowOff>5842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8473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16</xdr:row>
      <xdr:rowOff>140716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8473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140716</xdr:rowOff>
    </xdr:from>
    <xdr:to>
      <xdr:col>69</xdr:col>
      <xdr:colOff>92075</xdr:colOff>
      <xdr:row>17</xdr:row>
      <xdr:rowOff>10414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8839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xdr:rowOff>
    </xdr:from>
    <xdr:to>
      <xdr:col>82</xdr:col>
      <xdr:colOff>158750</xdr:colOff>
      <xdr:row>17</xdr:row>
      <xdr:rowOff>102362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144289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126492</xdr:rowOff>
    </xdr:from>
    <xdr:to>
      <xdr:col>78</xdr:col>
      <xdr:colOff>120650</xdr:colOff>
      <xdr:row>17</xdr:row>
      <xdr:rowOff>56642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66819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638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89916</xdr:rowOff>
    </xdr:from>
    <xdr:to>
      <xdr:col>69</xdr:col>
      <xdr:colOff>142875</xdr:colOff>
      <xdr:row>17</xdr:row>
      <xdr:rowOff>20066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131064</xdr:rowOff>
    </xdr:from>
    <xdr:to>
      <xdr:col>65</xdr:col>
      <xdr:colOff>53975</xdr:colOff>
      <xdr:row>17</xdr:row>
      <xdr:rowOff>61214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71391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経常一般財源の大部分を占める地方税の減免・課税免除措置を見直したことにより昨年度より△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ポイントとなり、類似団体平均と同規模となっている。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35560</xdr:rowOff>
    </xdr:from>
    <xdr:to>
      <xdr:col>24</xdr:col>
      <xdr:colOff>25400</xdr:colOff>
      <xdr:row>62</xdr:row>
      <xdr:rowOff>12700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2938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121937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35560</xdr:rowOff>
    </xdr:from>
    <xdr:to>
      <xdr:col>24</xdr:col>
      <xdr:colOff>114300</xdr:colOff>
      <xdr:row>54</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149860</xdr:rowOff>
    </xdr:from>
    <xdr:to>
      <xdr:col>24</xdr:col>
      <xdr:colOff>25400</xdr:colOff>
      <xdr:row>58</xdr:row>
      <xdr:rowOff>58420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75106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93997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58420</xdr:rowOff>
    </xdr:from>
    <xdr:to>
      <xdr:col>19</xdr:col>
      <xdr:colOff>187325</xdr:colOff>
      <xdr:row>58</xdr:row>
      <xdr:rowOff>81280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10002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167640</xdr:rowOff>
    </xdr:from>
    <xdr:to>
      <xdr:col>20</xdr:col>
      <xdr:colOff>38100</xdr:colOff>
      <xdr:row>57</xdr:row>
      <xdr:rowOff>97790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107967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81280</xdr:rowOff>
    </xdr:from>
    <xdr:to>
      <xdr:col>15</xdr:col>
      <xdr:colOff>98425</xdr:colOff>
      <xdr:row>58</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10025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59</xdr:row>
      <xdr:rowOff>1270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1007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167640</xdr:rowOff>
    </xdr:from>
    <xdr:to>
      <xdr:col>11</xdr:col>
      <xdr:colOff>60325</xdr:colOff>
      <xdr:row>57</xdr:row>
      <xdr:rowOff>97790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107967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167640</xdr:rowOff>
    </xdr:from>
    <xdr:to>
      <xdr:col>6</xdr:col>
      <xdr:colOff>171450</xdr:colOff>
      <xdr:row>57</xdr:row>
      <xdr:rowOff>97790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107967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99060</xdr:rowOff>
    </xdr:from>
    <xdr:to>
      <xdr:col>24</xdr:col>
      <xdr:colOff>76200</xdr:colOff>
      <xdr:row>57</xdr:row>
      <xdr:rowOff>29210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115587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xdr:rowOff>
    </xdr:from>
    <xdr:to>
      <xdr:col>20</xdr:col>
      <xdr:colOff>38100</xdr:colOff>
      <xdr:row>58</xdr:row>
      <xdr:rowOff>109220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93997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30480</xdr:rowOff>
    </xdr:from>
    <xdr:to>
      <xdr:col>15</xdr:col>
      <xdr:colOff>149225</xdr:colOff>
      <xdr:row>58</xdr:row>
      <xdr:rowOff>132080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116857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121920</xdr:rowOff>
    </xdr:from>
    <xdr:to>
      <xdr:col>6</xdr:col>
      <xdr:colOff>171450</xdr:colOff>
      <xdr:row>59</xdr:row>
      <xdr:rowOff>52070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36847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や類似団体平均を大きく上回る数値となった。主な要因としては、操出金の増額によるものである。東日本大震災以降、復旧・復興事業が大規模化していることもあり、赤字補てん的な操出金が見られるため、各種事業の見直しや適正化を図るとともに、経常一般財源の確保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156718</xdr:rowOff>
    </xdr:from>
    <xdr:to>
      <xdr:col>82</xdr:col>
      <xdr:colOff>107950</xdr:colOff>
      <xdr:row>59</xdr:row>
      <xdr:rowOff>78994</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71645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156718</xdr:rowOff>
    </xdr:from>
    <xdr:to>
      <xdr:col>82</xdr:col>
      <xdr:colOff>196850</xdr:colOff>
      <xdr:row>53</xdr:row>
      <xdr:rowOff>156718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140716</xdr:rowOff>
    </xdr:from>
    <xdr:to>
      <xdr:col>82</xdr:col>
      <xdr:colOff>107950</xdr:colOff>
      <xdr:row>59</xdr:row>
      <xdr:rowOff>133858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10084816"/>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60723</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490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133858</xdr:rowOff>
    </xdr:from>
    <xdr:to>
      <xdr:col>78</xdr:col>
      <xdr:colOff>69850</xdr:colOff>
      <xdr:row>61</xdr:row>
      <xdr:rowOff>14986</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10249408"/>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136144</xdr:rowOff>
    </xdr:from>
    <xdr:to>
      <xdr:col>73</xdr:col>
      <xdr:colOff>180975</xdr:colOff>
      <xdr:row>61</xdr:row>
      <xdr:rowOff>14986</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10080244"/>
          <a:ext cx="889000" cy="39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136144</xdr:rowOff>
    </xdr:from>
    <xdr:to>
      <xdr:col>69</xdr:col>
      <xdr:colOff>92075</xdr:colOff>
      <xdr:row>58</xdr:row>
      <xdr:rowOff>145288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100802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89916</xdr:rowOff>
    </xdr:from>
    <xdr:to>
      <xdr:col>82</xdr:col>
      <xdr:colOff>158750</xdr:colOff>
      <xdr:row>59</xdr:row>
      <xdr:rowOff>20066</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03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169943</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94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83058</xdr:rowOff>
    </xdr:from>
    <xdr:to>
      <xdr:col>78</xdr:col>
      <xdr:colOff>120650</xdr:colOff>
      <xdr:row>60</xdr:row>
      <xdr:rowOff>13208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19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169435</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28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135636</xdr:rowOff>
    </xdr:from>
    <xdr:to>
      <xdr:col>74</xdr:col>
      <xdr:colOff>31750</xdr:colOff>
      <xdr:row>61</xdr:row>
      <xdr:rowOff>65786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42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50563</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50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85344</xdr:rowOff>
    </xdr:from>
    <xdr:to>
      <xdr:col>69</xdr:col>
      <xdr:colOff>142875</xdr:colOff>
      <xdr:row>59</xdr:row>
      <xdr:rowOff>15494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0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271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11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94488</xdr:rowOff>
    </xdr:from>
    <xdr:to>
      <xdr:col>65</xdr:col>
      <xdr:colOff>53975</xdr:colOff>
      <xdr:row>59</xdr:row>
      <xdr:rowOff>24638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03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9415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12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経常一般財源の大部分を占める地方税の減免・課税免除措置を見直したことにより昨年度より△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ポイントとなったが、全国平均及び類似団体平均を上回る数値となった。今後も町民に対する各種助成金などの継続が見込まれることから、経常一般財源の確保に努める。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135164</xdr:rowOff>
    </xdr:from>
    <xdr:to>
      <xdr:col>82</xdr:col>
      <xdr:colOff>107950</xdr:colOff>
      <xdr:row>41</xdr:row>
      <xdr:rowOff>17599</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93014"/>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161126</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01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17599</xdr:rowOff>
    </xdr:from>
    <xdr:to>
      <xdr:col>82</xdr:col>
      <xdr:colOff>196850</xdr:colOff>
      <xdr:row>41</xdr:row>
      <xdr:rowOff>17599</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047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50091</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135164</xdr:rowOff>
    </xdr:from>
    <xdr:to>
      <xdr:col>82</xdr:col>
      <xdr:colOff>196850</xdr:colOff>
      <xdr:row>33</xdr:row>
      <xdr:rowOff>135164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89444</xdr:rowOff>
    </xdr:from>
    <xdr:to>
      <xdr:col>82</xdr:col>
      <xdr:colOff>107950</xdr:colOff>
      <xdr:row>38</xdr:row>
      <xdr:rowOff>29028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433094"/>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167838</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68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151311</xdr:rowOff>
    </xdr:from>
    <xdr:to>
      <xdr:col>82</xdr:col>
      <xdr:colOff>158750</xdr:colOff>
      <xdr:row>37</xdr:row>
      <xdr:rowOff>81461</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29028</xdr:rowOff>
    </xdr:from>
    <xdr:to>
      <xdr:col>78</xdr:col>
      <xdr:colOff>69850</xdr:colOff>
      <xdr:row>38</xdr:row>
      <xdr:rowOff>146594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544128"/>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32113</xdr:rowOff>
    </xdr:from>
    <xdr:to>
      <xdr:col>78</xdr:col>
      <xdr:colOff>120650</xdr:colOff>
      <xdr:row>37</xdr:row>
      <xdr:rowOff>133713</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7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143890</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144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42091</xdr:rowOff>
    </xdr:from>
    <xdr:to>
      <xdr:col>73</xdr:col>
      <xdr:colOff>180975</xdr:colOff>
      <xdr:row>38</xdr:row>
      <xdr:rowOff>146594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557191"/>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38644</xdr:rowOff>
    </xdr:from>
    <xdr:to>
      <xdr:col>74</xdr:col>
      <xdr:colOff>31750</xdr:colOff>
      <xdr:row>37</xdr:row>
      <xdr:rowOff>140244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150421</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38</xdr:row>
      <xdr:rowOff>42091</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45922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32113</xdr:rowOff>
    </xdr:from>
    <xdr:to>
      <xdr:col>69</xdr:col>
      <xdr:colOff>142875</xdr:colOff>
      <xdr:row>37</xdr:row>
      <xdr:rowOff>133713</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7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143890</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14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12519</xdr:rowOff>
    </xdr:from>
    <xdr:to>
      <xdr:col>65</xdr:col>
      <xdr:colOff>53975</xdr:colOff>
      <xdr:row>37</xdr:row>
      <xdr:rowOff>114119</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124296</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12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10721</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35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149678</xdr:rowOff>
    </xdr:from>
    <xdr:to>
      <xdr:col>78</xdr:col>
      <xdr:colOff>120650</xdr:colOff>
      <xdr:row>38</xdr:row>
      <xdr:rowOff>79828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64605</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57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95794</xdr:rowOff>
    </xdr:from>
    <xdr:to>
      <xdr:col>74</xdr:col>
      <xdr:colOff>31750</xdr:colOff>
      <xdr:row>39</xdr:row>
      <xdr:rowOff>25944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61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10721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69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162741</xdr:rowOff>
    </xdr:from>
    <xdr:to>
      <xdr:col>69</xdr:col>
      <xdr:colOff>142875</xdr:colOff>
      <xdr:row>38</xdr:row>
      <xdr:rowOff>92891</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50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77668</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新規借入の抑制により、平成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年度以降減少傾向にある。令和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ポイント減となり、類似団体平均を下回る結果となったが、引き続き財政健全化に留意していく。</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138430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857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110507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138430</xdr:rowOff>
    </xdr:from>
    <xdr:to>
      <xdr:col>24</xdr:col>
      <xdr:colOff>114300</xdr:colOff>
      <xdr:row>81</xdr:row>
      <xdr:rowOff>138430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10414</xdr:rowOff>
    </xdr:from>
    <xdr:to>
      <xdr:col>24</xdr:col>
      <xdr:colOff>25400</xdr:colOff>
      <xdr:row>75</xdr:row>
      <xdr:rowOff>88138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286916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88138</xdr:rowOff>
    </xdr:from>
    <xdr:to>
      <xdr:col>19</xdr:col>
      <xdr:colOff>187325</xdr:colOff>
      <xdr:row>76</xdr:row>
      <xdr:rowOff>35561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2946888"/>
          <a:ext cx="889000" cy="11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151637</xdr:rowOff>
    </xdr:from>
    <xdr:to>
      <xdr:col>20</xdr:col>
      <xdr:colOff>38100</xdr:colOff>
      <xdr:row>78</xdr:row>
      <xdr:rowOff>81787</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66564</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163576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065761"/>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163576</xdr:rowOff>
    </xdr:from>
    <xdr:to>
      <xdr:col>11</xdr:col>
      <xdr:colOff>9525</xdr:colOff>
      <xdr:row>77</xdr:row>
      <xdr:rowOff>120142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19377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151637</xdr:rowOff>
    </xdr:from>
    <xdr:to>
      <xdr:col>11</xdr:col>
      <xdr:colOff>60325</xdr:colOff>
      <xdr:row>78</xdr:row>
      <xdr:rowOff>81787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66564</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131064</xdr:rowOff>
    </xdr:from>
    <xdr:to>
      <xdr:col>24</xdr:col>
      <xdr:colOff>76200</xdr:colOff>
      <xdr:row>75</xdr:row>
      <xdr:rowOff>61214</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147591</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66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37338</xdr:rowOff>
    </xdr:from>
    <xdr:to>
      <xdr:col>20</xdr:col>
      <xdr:colOff>38100</xdr:colOff>
      <xdr:row>75</xdr:row>
      <xdr:rowOff>138938</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149115</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664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112776</xdr:rowOff>
    </xdr:from>
    <xdr:to>
      <xdr:col>11</xdr:col>
      <xdr:colOff>60325</xdr:colOff>
      <xdr:row>77</xdr:row>
      <xdr:rowOff>42926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53103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公債費以外に係る経常収支比率は、類似団体平均と比べると高い値となっている。令和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年度に町税の減免・課税免除措置を見直したことにより、昨年度より△</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ポイントとなっているものの、復興事業により整備した施設等の維持管理費用の増が見込まれることから、経費の節減・合理化により効率的な行政運営を図っていく。</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81</xdr:row>
      <xdr:rowOff>148227</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39980"/>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120304</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0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148227</xdr:rowOff>
    </xdr:from>
    <xdr:to>
      <xdr:col>82</xdr:col>
      <xdr:colOff>196850</xdr:colOff>
      <xdr:row>81</xdr:row>
      <xdr:rowOff>148227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3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17599</xdr:rowOff>
    </xdr:from>
    <xdr:to>
      <xdr:col>82</xdr:col>
      <xdr:colOff>107950</xdr:colOff>
      <xdr:row>80</xdr:row>
      <xdr:rowOff>120469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562149"/>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120469</xdr:rowOff>
    </xdr:from>
    <xdr:to>
      <xdr:col>78</xdr:col>
      <xdr:colOff>69850</xdr:colOff>
      <xdr:row>81</xdr:row>
      <xdr:rowOff>112305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836469"/>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61505</xdr:rowOff>
    </xdr:from>
    <xdr:to>
      <xdr:col>78</xdr:col>
      <xdr:colOff>120650</xdr:colOff>
      <xdr:row>77</xdr:row>
      <xdr:rowOff>163105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1832</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03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117202</xdr:rowOff>
    </xdr:from>
    <xdr:to>
      <xdr:col>73</xdr:col>
      <xdr:colOff>180975</xdr:colOff>
      <xdr:row>81</xdr:row>
      <xdr:rowOff>112305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833202"/>
          <a:ext cx="889000" cy="16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97427</xdr:rowOff>
    </xdr:from>
    <xdr:to>
      <xdr:col>74</xdr:col>
      <xdr:colOff>31750</xdr:colOff>
      <xdr:row>78</xdr:row>
      <xdr:rowOff>27577</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37754</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6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117202</xdr:rowOff>
    </xdr:from>
    <xdr:to>
      <xdr:col>69</xdr:col>
      <xdr:colOff>92075</xdr:colOff>
      <xdr:row>80</xdr:row>
      <xdr:rowOff>166188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833202"/>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28848</xdr:rowOff>
    </xdr:from>
    <xdr:to>
      <xdr:col>65</xdr:col>
      <xdr:colOff>53975</xdr:colOff>
      <xdr:row>77</xdr:row>
      <xdr:rowOff>130448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140625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99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138249</xdr:rowOff>
    </xdr:from>
    <xdr:to>
      <xdr:col>82</xdr:col>
      <xdr:colOff>158750</xdr:colOff>
      <xdr:row>79</xdr:row>
      <xdr:rowOff>68399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51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110326</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48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69669</xdr:rowOff>
    </xdr:from>
    <xdr:to>
      <xdr:col>78</xdr:col>
      <xdr:colOff>120650</xdr:colOff>
      <xdr:row>80</xdr:row>
      <xdr:rowOff>171269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78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156046</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872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61505</xdr:rowOff>
    </xdr:from>
    <xdr:to>
      <xdr:col>74</xdr:col>
      <xdr:colOff>31750</xdr:colOff>
      <xdr:row>81</xdr:row>
      <xdr:rowOff>163105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94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147882</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4035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66402</xdr:rowOff>
    </xdr:from>
    <xdr:to>
      <xdr:col>69</xdr:col>
      <xdr:colOff>142875</xdr:colOff>
      <xdr:row>80</xdr:row>
      <xdr:rowOff>168002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78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152779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868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115388</xdr:rowOff>
    </xdr:from>
    <xdr:to>
      <xdr:col>65</xdr:col>
      <xdr:colOff>53975</xdr:colOff>
      <xdr:row>81</xdr:row>
      <xdr:rowOff>45538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83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30315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91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64579</xdr:rowOff>
    </xdr:from>
    <xdr:to>
      <xdr:col>29</xdr:col>
      <xdr:colOff>127000</xdr:colOff>
      <xdr:row>18</xdr:row>
      <xdr:rowOff>87789</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8154"/>
          <a:ext cx="0" cy="1223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97966</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23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87789</xdr:rowOff>
    </xdr:from>
    <xdr:to>
      <xdr:col>30</xdr:col>
      <xdr:colOff>25400</xdr:colOff>
      <xdr:row>18</xdr:row>
      <xdr:rowOff>87789</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21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150956</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4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64579</xdr:rowOff>
    </xdr:from>
    <xdr:to>
      <xdr:col>30</xdr:col>
      <xdr:colOff>25400</xdr:colOff>
      <xdr:row>11</xdr:row>
      <xdr:rowOff>64579</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81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87789</xdr:rowOff>
    </xdr:from>
    <xdr:to>
      <xdr:col>29</xdr:col>
      <xdr:colOff>127000</xdr:colOff>
      <xdr:row>18</xdr:row>
      <xdr:rowOff>96800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221514"/>
          <a:ext cx="647700" cy="9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158110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7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141583</xdr:rowOff>
    </xdr:from>
    <xdr:to>
      <xdr:col>29</xdr:col>
      <xdr:colOff>177800</xdr:colOff>
      <xdr:row>17</xdr:row>
      <xdr:rowOff>71733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32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96800</xdr:rowOff>
    </xdr:from>
    <xdr:to>
      <xdr:col>26</xdr:col>
      <xdr:colOff>50800</xdr:colOff>
      <xdr:row>18</xdr:row>
      <xdr:rowOff>111161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230525"/>
          <a:ext cx="698500" cy="14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47804</xdr:rowOff>
    </xdr:from>
    <xdr:to>
      <xdr:col>26</xdr:col>
      <xdr:colOff>101600</xdr:colOff>
      <xdr:row>16</xdr:row>
      <xdr:rowOff>149404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386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159581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07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111161</xdr:rowOff>
    </xdr:from>
    <xdr:to>
      <xdr:col>22</xdr:col>
      <xdr:colOff>114300</xdr:colOff>
      <xdr:row>18</xdr:row>
      <xdr:rowOff>118223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244886"/>
          <a:ext cx="698500" cy="7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60734</xdr:rowOff>
    </xdr:from>
    <xdr:to>
      <xdr:col>22</xdr:col>
      <xdr:colOff>165100</xdr:colOff>
      <xdr:row>16</xdr:row>
      <xdr:rowOff>162334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5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1061</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62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118223</xdr:rowOff>
    </xdr:from>
    <xdr:to>
      <xdr:col>18</xdr:col>
      <xdr:colOff>177800</xdr:colOff>
      <xdr:row>18</xdr:row>
      <xdr:rowOff>120474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251948"/>
          <a:ext cx="698500" cy="2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82787</xdr:rowOff>
    </xdr:from>
    <xdr:to>
      <xdr:col>19</xdr:col>
      <xdr:colOff>38100</xdr:colOff>
      <xdr:row>17</xdr:row>
      <xdr:rowOff>12937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873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23114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6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88255</xdr:rowOff>
    </xdr:from>
    <xdr:to>
      <xdr:col>15</xdr:col>
      <xdr:colOff>101600</xdr:colOff>
      <xdr:row>17</xdr:row>
      <xdr:rowOff>18405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8790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28582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36989</xdr:rowOff>
    </xdr:from>
    <xdr:to>
      <xdr:col>29</xdr:col>
      <xdr:colOff>177800</xdr:colOff>
      <xdr:row>18</xdr:row>
      <xdr:rowOff>138589</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3170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117016</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307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46000</xdr:rowOff>
    </xdr:from>
    <xdr:to>
      <xdr:col>26</xdr:col>
      <xdr:colOff>101600</xdr:colOff>
      <xdr:row>18</xdr:row>
      <xdr:rowOff>147600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179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132377</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266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60361</xdr:rowOff>
    </xdr:from>
    <xdr:to>
      <xdr:col>22</xdr:col>
      <xdr:colOff>165100</xdr:colOff>
      <xdr:row>18</xdr:row>
      <xdr:rowOff>161961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194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146738</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28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67422</xdr:rowOff>
    </xdr:from>
    <xdr:to>
      <xdr:col>19</xdr:col>
      <xdr:colOff>38100</xdr:colOff>
      <xdr:row>18</xdr:row>
      <xdr:rowOff>169022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201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153800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28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69674</xdr:rowOff>
    </xdr:from>
    <xdr:to>
      <xdr:col>15</xdr:col>
      <xdr:colOff>101600</xdr:colOff>
      <xdr:row>18</xdr:row>
      <xdr:rowOff>171274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203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156051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28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99" name="人口1人当たり決算額の推移グラフ枠445">
          <a:extLst>
            <a:ext uri="{FF2B5EF4-FFF2-40B4-BE49-F238E27FC236}">
              <a16:creationId xmlns:a16="http://schemas.microsoft.com/office/drawing/2014/main" id="{00000000-0008-0000-0500-000063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35914</xdr:rowOff>
    </xdr:from>
    <xdr:to>
      <xdr:col>29</xdr:col>
      <xdr:colOff>127000</xdr:colOff>
      <xdr:row>38</xdr:row>
      <xdr:rowOff>22896</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flipV="1">
          <a:off x="5651500" y="6303364"/>
          <a:ext cx="0" cy="1187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337873</xdr:rowOff>
    </xdr:from>
    <xdr:ext cx="762000" cy="259045"/>
    <xdr:sp macro="" textlink="">
      <xdr:nvSpPr>
        <xdr:cNvPr id="101" name="人口1人当たり決算額の推移最小値テキスト445">
          <a:extLst>
            <a:ext uri="{FF2B5EF4-FFF2-40B4-BE49-F238E27FC236}">
              <a16:creationId xmlns:a16="http://schemas.microsoft.com/office/drawing/2014/main" id="{00000000-0008-0000-0500-000065000000}"/>
            </a:ext>
          </a:extLst>
        </xdr:cNvPr>
        <xdr:cNvSpPr txBox="1"/>
      </xdr:nvSpPr>
      <xdr:spPr>
        <a:xfrm>
          <a:off x="5740400" y="74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22896</xdr:rowOff>
    </xdr:from>
    <xdr:to>
      <xdr:col>30</xdr:col>
      <xdr:colOff>25400</xdr:colOff>
      <xdr:row>38</xdr:row>
      <xdr:rowOff>22896</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5562600" y="74904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122291</xdr:rowOff>
    </xdr:from>
    <xdr:ext cx="762000" cy="259045"/>
    <xdr:sp macro="" textlink="">
      <xdr:nvSpPr>
        <xdr:cNvPr id="103" name="人口1人当たり決算額の推移最大値テキスト445">
          <a:extLst>
            <a:ext uri="{FF2B5EF4-FFF2-40B4-BE49-F238E27FC236}">
              <a16:creationId xmlns:a16="http://schemas.microsoft.com/office/drawing/2014/main" id="{00000000-0008-0000-0500-000067000000}"/>
            </a:ext>
          </a:extLst>
        </xdr:cNvPr>
        <xdr:cNvSpPr txBox="1"/>
      </xdr:nvSpPr>
      <xdr:spPr>
        <a:xfrm>
          <a:off x="5740400" y="60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35914</xdr:rowOff>
    </xdr:from>
    <xdr:to>
      <xdr:col>30</xdr:col>
      <xdr:colOff>25400</xdr:colOff>
      <xdr:row>34</xdr:row>
      <xdr:rowOff>35914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6303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180664</xdr:rowOff>
    </xdr:from>
    <xdr:to>
      <xdr:col>29</xdr:col>
      <xdr:colOff>127000</xdr:colOff>
      <xdr:row>37</xdr:row>
      <xdr:rowOff>188368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003800" y="7305364"/>
          <a:ext cx="647700" cy="7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341364</xdr:rowOff>
    </xdr:from>
    <xdr:ext cx="762000" cy="259045"/>
    <xdr:sp macro="" textlink="">
      <xdr:nvSpPr>
        <xdr:cNvPr id="106" name="人口1人当たり決算額の推移平均値テキスト445">
          <a:extLst>
            <a:ext uri="{FF2B5EF4-FFF2-40B4-BE49-F238E27FC236}">
              <a16:creationId xmlns:a16="http://schemas.microsoft.com/office/drawing/2014/main" id="{00000000-0008-0000-0500-00006A000000}"/>
            </a:ext>
          </a:extLst>
        </xdr:cNvPr>
        <xdr:cNvSpPr txBox="1"/>
      </xdr:nvSpPr>
      <xdr:spPr>
        <a:xfrm>
          <a:off x="5740400" y="695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153387</xdr:rowOff>
    </xdr:from>
    <xdr:to>
      <xdr:col>29</xdr:col>
      <xdr:colOff>177800</xdr:colOff>
      <xdr:row>37</xdr:row>
      <xdr:rowOff>83537</xdr:rowOff>
    </xdr:to>
    <xdr:sp macro="" textlink="">
      <xdr:nvSpPr>
        <xdr:cNvPr id="107" name="フローチャート: 判断 106">
          <a:extLst>
            <a:ext uri="{FF2B5EF4-FFF2-40B4-BE49-F238E27FC236}">
              <a16:creationId xmlns:a16="http://schemas.microsoft.com/office/drawing/2014/main" id="{00000000-0008-0000-0500-00006B000000}"/>
            </a:ext>
          </a:extLst>
        </xdr:cNvPr>
        <xdr:cNvSpPr/>
      </xdr:nvSpPr>
      <xdr:spPr bwMode="auto">
        <a:xfrm>
          <a:off x="5600700" y="7106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160804</xdr:rowOff>
    </xdr:from>
    <xdr:to>
      <xdr:col>26</xdr:col>
      <xdr:colOff>50800</xdr:colOff>
      <xdr:row>37</xdr:row>
      <xdr:rowOff>180664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4305300" y="7285504"/>
          <a:ext cx="698500" cy="19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91791</xdr:rowOff>
    </xdr:from>
    <xdr:to>
      <xdr:col>26</xdr:col>
      <xdr:colOff>101600</xdr:colOff>
      <xdr:row>37</xdr:row>
      <xdr:rowOff>21941</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4953000" y="70450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203568</xdr:rowOff>
    </xdr:from>
    <xdr:ext cx="7366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4622800" y="6813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144356</xdr:rowOff>
    </xdr:from>
    <xdr:to>
      <xdr:col>22</xdr:col>
      <xdr:colOff>114300</xdr:colOff>
      <xdr:row>37</xdr:row>
      <xdr:rowOff>160804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3606800" y="7269056"/>
          <a:ext cx="698500" cy="16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105895</xdr:rowOff>
    </xdr:from>
    <xdr:to>
      <xdr:col>22</xdr:col>
      <xdr:colOff>165100</xdr:colOff>
      <xdr:row>37</xdr:row>
      <xdr:rowOff>36045</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254500" y="7059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217672</xdr:rowOff>
    </xdr:from>
    <xdr:ext cx="7620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3924300" y="682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130623</xdr:rowOff>
    </xdr:from>
    <xdr:to>
      <xdr:col>18</xdr:col>
      <xdr:colOff>177800</xdr:colOff>
      <xdr:row>37</xdr:row>
      <xdr:rowOff>144356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2908300" y="7255323"/>
          <a:ext cx="698500" cy="13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116714</xdr:rowOff>
    </xdr:from>
    <xdr:to>
      <xdr:col>19</xdr:col>
      <xdr:colOff>38100</xdr:colOff>
      <xdr:row>37</xdr:row>
      <xdr:rowOff>46864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3556000" y="7069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228491</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225800" y="683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113502</xdr:rowOff>
    </xdr:from>
    <xdr:to>
      <xdr:col>15</xdr:col>
      <xdr:colOff>101600</xdr:colOff>
      <xdr:row>37</xdr:row>
      <xdr:rowOff>43652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2857500" y="70667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225279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2527300" y="683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137568</xdr:rowOff>
    </xdr:from>
    <xdr:to>
      <xdr:col>29</xdr:col>
      <xdr:colOff>177800</xdr:colOff>
      <xdr:row>37</xdr:row>
      <xdr:rowOff>239168</xdr:rowOff>
    </xdr:to>
    <xdr:sp macro="" textlink="">
      <xdr:nvSpPr>
        <xdr:cNvPr id="124" name="楕円 123">
          <a:extLst>
            <a:ext uri="{FF2B5EF4-FFF2-40B4-BE49-F238E27FC236}">
              <a16:creationId xmlns:a16="http://schemas.microsoft.com/office/drawing/2014/main" id="{00000000-0008-0000-0500-00007C000000}"/>
            </a:ext>
          </a:extLst>
        </xdr:cNvPr>
        <xdr:cNvSpPr/>
      </xdr:nvSpPr>
      <xdr:spPr bwMode="auto">
        <a:xfrm>
          <a:off x="5600700" y="7262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109645</xdr:rowOff>
    </xdr:from>
    <xdr:ext cx="762000" cy="259045"/>
    <xdr:sp macro="" textlink="">
      <xdr:nvSpPr>
        <xdr:cNvPr id="125" name="人口1人当たり決算額の推移該当値テキスト445">
          <a:extLst>
            <a:ext uri="{FF2B5EF4-FFF2-40B4-BE49-F238E27FC236}">
              <a16:creationId xmlns:a16="http://schemas.microsoft.com/office/drawing/2014/main" id="{00000000-0008-0000-0500-00007D000000}"/>
            </a:ext>
          </a:extLst>
        </xdr:cNvPr>
        <xdr:cNvSpPr txBox="1"/>
      </xdr:nvSpPr>
      <xdr:spPr>
        <a:xfrm>
          <a:off x="5740400" y="723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129864</xdr:rowOff>
    </xdr:from>
    <xdr:to>
      <xdr:col>26</xdr:col>
      <xdr:colOff>101600</xdr:colOff>
      <xdr:row>37</xdr:row>
      <xdr:rowOff>231464</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4953000" y="7254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216241</xdr:rowOff>
    </xdr:from>
    <xdr:ext cx="7366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622800" y="7340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110004</xdr:rowOff>
    </xdr:from>
    <xdr:to>
      <xdr:col>22</xdr:col>
      <xdr:colOff>165100</xdr:colOff>
      <xdr:row>37</xdr:row>
      <xdr:rowOff>211604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254500" y="7234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196381</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924300" y="732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93556</xdr:rowOff>
    </xdr:from>
    <xdr:to>
      <xdr:col>19</xdr:col>
      <xdr:colOff>38100</xdr:colOff>
      <xdr:row>37</xdr:row>
      <xdr:rowOff>195156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3556000" y="7218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179933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225800" y="730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79823</xdr:rowOff>
    </xdr:from>
    <xdr:to>
      <xdr:col>15</xdr:col>
      <xdr:colOff>101600</xdr:colOff>
      <xdr:row>37</xdr:row>
      <xdr:rowOff>181423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2857500" y="7204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166200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527300" y="729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16,208
16,150
223.14
41,641,011
40,236,501
628,484
5,475,207
2,086,987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35319</xdr:rowOff>
    </xdr:from>
    <xdr:to>
      <xdr:col>24</xdr:col>
      <xdr:colOff>62865</xdr:colOff>
      <xdr:row>37</xdr:row>
      <xdr:rowOff>83257</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78819"/>
          <a:ext cx="1270" cy="124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87084</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3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83257</xdr:rowOff>
    </xdr:from>
    <xdr:to>
      <xdr:col>24</xdr:col>
      <xdr:colOff>152400</xdr:colOff>
      <xdr:row>37</xdr:row>
      <xdr:rowOff>83257</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153446</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35319</xdr:rowOff>
    </xdr:from>
    <xdr:to>
      <xdr:col>24</xdr:col>
      <xdr:colOff>152400</xdr:colOff>
      <xdr:row>30</xdr:row>
      <xdr:rowOff>35319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78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83257</xdr:rowOff>
    </xdr:from>
    <xdr:to>
      <xdr:col>24</xdr:col>
      <xdr:colOff>63500</xdr:colOff>
      <xdr:row>37</xdr:row>
      <xdr:rowOff>91353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426907"/>
          <a:ext cx="838200" cy="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10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157988</xdr:rowOff>
    </xdr:from>
    <xdr:to>
      <xdr:col>24</xdr:col>
      <xdr:colOff>114300</xdr:colOff>
      <xdr:row>36</xdr:row>
      <xdr:rowOff>88138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91353</xdr:rowOff>
    </xdr:from>
    <xdr:to>
      <xdr:col>19</xdr:col>
      <xdr:colOff>177800</xdr:colOff>
      <xdr:row>37</xdr:row>
      <xdr:rowOff>117482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435003"/>
          <a:ext cx="889000" cy="2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90962</xdr:rowOff>
    </xdr:from>
    <xdr:to>
      <xdr:col>20</xdr:col>
      <xdr:colOff>38100</xdr:colOff>
      <xdr:row>36</xdr:row>
      <xdr:rowOff>21112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09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37639</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86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117482</xdr:rowOff>
    </xdr:from>
    <xdr:to>
      <xdr:col>15</xdr:col>
      <xdr:colOff>50800</xdr:colOff>
      <xdr:row>37</xdr:row>
      <xdr:rowOff>118068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461132"/>
          <a:ext cx="889000" cy="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150517</xdr:rowOff>
    </xdr:from>
    <xdr:to>
      <xdr:col>15</xdr:col>
      <xdr:colOff>101600</xdr:colOff>
      <xdr:row>36</xdr:row>
      <xdr:rowOff>80667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5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97194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26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112766</xdr:rowOff>
    </xdr:from>
    <xdr:to>
      <xdr:col>10</xdr:col>
      <xdr:colOff>114300</xdr:colOff>
      <xdr:row>37</xdr:row>
      <xdr:rowOff>118068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456416"/>
          <a:ext cx="889000" cy="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167308</xdr:rowOff>
    </xdr:from>
    <xdr:to>
      <xdr:col>10</xdr:col>
      <xdr:colOff>165100</xdr:colOff>
      <xdr:row>36</xdr:row>
      <xdr:rowOff>97458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113985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943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169518</xdr:rowOff>
    </xdr:from>
    <xdr:to>
      <xdr:col>6</xdr:col>
      <xdr:colOff>38100</xdr:colOff>
      <xdr:row>36</xdr:row>
      <xdr:rowOff>99668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116195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32457</xdr:rowOff>
    </xdr:from>
    <xdr:to>
      <xdr:col>24</xdr:col>
      <xdr:colOff>114300</xdr:colOff>
      <xdr:row>37</xdr:row>
      <xdr:rowOff>134057</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37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118834</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29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40553</xdr:rowOff>
    </xdr:from>
    <xdr:to>
      <xdr:col>20</xdr:col>
      <xdr:colOff>38100</xdr:colOff>
      <xdr:row>37</xdr:row>
      <xdr:rowOff>142153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38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133280</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47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66682</xdr:rowOff>
    </xdr:from>
    <xdr:to>
      <xdr:col>15</xdr:col>
      <xdr:colOff>101600</xdr:colOff>
      <xdr:row>37</xdr:row>
      <xdr:rowOff>168283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4103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159410</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50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67268</xdr:rowOff>
    </xdr:from>
    <xdr:to>
      <xdr:col>10</xdr:col>
      <xdr:colOff>165100</xdr:colOff>
      <xdr:row>37</xdr:row>
      <xdr:rowOff>168867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41091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159994</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50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61966</xdr:rowOff>
    </xdr:from>
    <xdr:to>
      <xdr:col>6</xdr:col>
      <xdr:colOff>38100</xdr:colOff>
      <xdr:row>37</xdr:row>
      <xdr:rowOff>163567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4056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154693</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4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124506</xdr:rowOff>
    </xdr:from>
    <xdr:to>
      <xdr:col>24</xdr:col>
      <xdr:colOff>62865</xdr:colOff>
      <xdr:row>58</xdr:row>
      <xdr:rowOff>15828</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97006"/>
          <a:ext cx="1270" cy="1262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19655</xdr:rowOff>
    </xdr:from>
    <xdr:ext cx="599010"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96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15828</xdr:rowOff>
    </xdr:from>
    <xdr:to>
      <xdr:col>24</xdr:col>
      <xdr:colOff>152400</xdr:colOff>
      <xdr:row>58</xdr:row>
      <xdr:rowOff>15828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95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71183</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4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124506</xdr:rowOff>
    </xdr:from>
    <xdr:to>
      <xdr:col>24</xdr:col>
      <xdr:colOff>152400</xdr:colOff>
      <xdr:row>50</xdr:row>
      <xdr:rowOff>124506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9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136357</xdr:rowOff>
    </xdr:from>
    <xdr:to>
      <xdr:col>24</xdr:col>
      <xdr:colOff>63500</xdr:colOff>
      <xdr:row>56</xdr:row>
      <xdr:rowOff>162330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737557"/>
          <a:ext cx="838200" cy="2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66203</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67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87776</xdr:rowOff>
    </xdr:from>
    <xdr:to>
      <xdr:col>24</xdr:col>
      <xdr:colOff>114300</xdr:colOff>
      <xdr:row>57</xdr:row>
      <xdr:rowOff>17926</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8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162330</xdr:rowOff>
    </xdr:from>
    <xdr:to>
      <xdr:col>19</xdr:col>
      <xdr:colOff>177800</xdr:colOff>
      <xdr:row>57</xdr:row>
      <xdr:rowOff>72684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763530"/>
          <a:ext cx="889000" cy="8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81648</xdr:rowOff>
    </xdr:from>
    <xdr:to>
      <xdr:col>20</xdr:col>
      <xdr:colOff>38100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28325</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458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71676</xdr:rowOff>
    </xdr:from>
    <xdr:to>
      <xdr:col>15</xdr:col>
      <xdr:colOff>50800</xdr:colOff>
      <xdr:row>57</xdr:row>
      <xdr:rowOff>72684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019300" y="9844326"/>
          <a:ext cx="889000" cy="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89887</xdr:rowOff>
    </xdr:from>
    <xdr:to>
      <xdr:col>15</xdr:col>
      <xdr:colOff>101600</xdr:colOff>
      <xdr:row>57</xdr:row>
      <xdr:rowOff>20037</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36564</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37969</xdr:rowOff>
    </xdr:from>
    <xdr:to>
      <xdr:col>10</xdr:col>
      <xdr:colOff>114300</xdr:colOff>
      <xdr:row>57</xdr:row>
      <xdr:rowOff>71676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130300" y="9810619"/>
          <a:ext cx="889000" cy="3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98484</xdr:rowOff>
    </xdr:from>
    <xdr:to>
      <xdr:col>10</xdr:col>
      <xdr:colOff>165100</xdr:colOff>
      <xdr:row>57</xdr:row>
      <xdr:rowOff>28634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45161</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111400</xdr:rowOff>
    </xdr:from>
    <xdr:to>
      <xdr:col>6</xdr:col>
      <xdr:colOff>38100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58077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85557</xdr:rowOff>
    </xdr:from>
    <xdr:to>
      <xdr:col>24</xdr:col>
      <xdr:colOff>114300</xdr:colOff>
      <xdr:row>57</xdr:row>
      <xdr:rowOff>15707</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6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108434</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53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111530</xdr:rowOff>
    </xdr:from>
    <xdr:to>
      <xdr:col>20</xdr:col>
      <xdr:colOff>38100</xdr:colOff>
      <xdr:row>57</xdr:row>
      <xdr:rowOff>41680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71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32807</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805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21884</xdr:rowOff>
    </xdr:from>
    <xdr:to>
      <xdr:col>15</xdr:col>
      <xdr:colOff>101600</xdr:colOff>
      <xdr:row>57</xdr:row>
      <xdr:rowOff>123484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9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114611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88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20876</xdr:rowOff>
    </xdr:from>
    <xdr:to>
      <xdr:col>10</xdr:col>
      <xdr:colOff>165100</xdr:colOff>
      <xdr:row>57</xdr:row>
      <xdr:rowOff>122476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9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113603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886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158619</xdr:rowOff>
    </xdr:from>
    <xdr:to>
      <xdr:col>6</xdr:col>
      <xdr:colOff>38100</xdr:colOff>
      <xdr:row>57</xdr:row>
      <xdr:rowOff>88769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5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79896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85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10109</xdr:rowOff>
    </xdr:from>
    <xdr:to>
      <xdr:col>24</xdr:col>
      <xdr:colOff>62865</xdr:colOff>
      <xdr:row>79</xdr:row>
      <xdr:rowOff>38151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83059"/>
          <a:ext cx="1270" cy="1399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41978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8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38151</xdr:rowOff>
    </xdr:from>
    <xdr:to>
      <xdr:col>24</xdr:col>
      <xdr:colOff>152400</xdr:colOff>
      <xdr:row>79</xdr:row>
      <xdr:rowOff>38151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8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128236</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5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10109</xdr:rowOff>
    </xdr:from>
    <xdr:to>
      <xdr:col>24</xdr:col>
      <xdr:colOff>152400</xdr:colOff>
      <xdr:row>71</xdr:row>
      <xdr:rowOff>10109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8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23191</xdr:rowOff>
    </xdr:from>
    <xdr:to>
      <xdr:col>24</xdr:col>
      <xdr:colOff>63500</xdr:colOff>
      <xdr:row>79</xdr:row>
      <xdr:rowOff>26912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567741"/>
          <a:ext cx="838200" cy="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33557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6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10680</xdr:rowOff>
    </xdr:from>
    <xdr:to>
      <xdr:col>24</xdr:col>
      <xdr:colOff>114300</xdr:colOff>
      <xdr:row>77</xdr:row>
      <xdr:rowOff>112280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23191</xdr:rowOff>
    </xdr:from>
    <xdr:to>
      <xdr:col>19</xdr:col>
      <xdr:colOff>177800</xdr:colOff>
      <xdr:row>79</xdr:row>
      <xdr:rowOff>30607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567741"/>
          <a:ext cx="889000" cy="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92672</xdr:rowOff>
    </xdr:from>
    <xdr:to>
      <xdr:col>20</xdr:col>
      <xdr:colOff>38100</xdr:colOff>
      <xdr:row>77</xdr:row>
      <xdr:rowOff>22822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2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39349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89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27152</xdr:rowOff>
    </xdr:from>
    <xdr:to>
      <xdr:col>15</xdr:col>
      <xdr:colOff>50800</xdr:colOff>
      <xdr:row>79</xdr:row>
      <xdr:rowOff>30607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571702"/>
          <a:ext cx="889000" cy="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20396</xdr:rowOff>
    </xdr:from>
    <xdr:to>
      <xdr:col>15</xdr:col>
      <xdr:colOff>101600</xdr:colOff>
      <xdr:row>77</xdr:row>
      <xdr:rowOff>121996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2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138523</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9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25185</xdr:rowOff>
    </xdr:from>
    <xdr:to>
      <xdr:col>10</xdr:col>
      <xdr:colOff>114300</xdr:colOff>
      <xdr:row>79</xdr:row>
      <xdr:rowOff>27152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569735"/>
          <a:ext cx="889000" cy="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164795</xdr:rowOff>
    </xdr:from>
    <xdr:to>
      <xdr:col>10</xdr:col>
      <xdr:colOff>165100</xdr:colOff>
      <xdr:row>77</xdr:row>
      <xdr:rowOff>94945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1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111472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7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137643</xdr:rowOff>
    </xdr:from>
    <xdr:to>
      <xdr:col>6</xdr:col>
      <xdr:colOff>38100</xdr:colOff>
      <xdr:row>77</xdr:row>
      <xdr:rowOff>67793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84320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4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147562</xdr:rowOff>
    </xdr:from>
    <xdr:to>
      <xdr:col>24</xdr:col>
      <xdr:colOff>114300</xdr:colOff>
      <xdr:row>79</xdr:row>
      <xdr:rowOff>77712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52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62489</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43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143841</xdr:rowOff>
    </xdr:from>
    <xdr:to>
      <xdr:col>20</xdr:col>
      <xdr:colOff>38100</xdr:colOff>
      <xdr:row>79</xdr:row>
      <xdr:rowOff>73991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51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65118</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60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151257</xdr:rowOff>
    </xdr:from>
    <xdr:to>
      <xdr:col>15</xdr:col>
      <xdr:colOff>101600</xdr:colOff>
      <xdr:row>79</xdr:row>
      <xdr:rowOff>81407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5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72534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61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147802</xdr:rowOff>
    </xdr:from>
    <xdr:to>
      <xdr:col>10</xdr:col>
      <xdr:colOff>165100</xdr:colOff>
      <xdr:row>79</xdr:row>
      <xdr:rowOff>77952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52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69079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61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145835</xdr:rowOff>
    </xdr:from>
    <xdr:to>
      <xdr:col>6</xdr:col>
      <xdr:colOff>38100</xdr:colOff>
      <xdr:row>79</xdr:row>
      <xdr:rowOff>75985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51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67112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611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110897</xdr:rowOff>
    </xdr:from>
    <xdr:to>
      <xdr:col>24</xdr:col>
      <xdr:colOff>62865</xdr:colOff>
      <xdr:row>98</xdr:row>
      <xdr:rowOff>115624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41397"/>
          <a:ext cx="1270" cy="137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119451</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92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115624</xdr:rowOff>
    </xdr:from>
    <xdr:to>
      <xdr:col>24</xdr:col>
      <xdr:colOff>152400</xdr:colOff>
      <xdr:row>98</xdr:row>
      <xdr:rowOff>115624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91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57574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1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110897</xdr:rowOff>
    </xdr:from>
    <xdr:to>
      <xdr:col>24</xdr:col>
      <xdr:colOff>152400</xdr:colOff>
      <xdr:row>90</xdr:row>
      <xdr:rowOff>110897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41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26972</xdr:rowOff>
    </xdr:from>
    <xdr:to>
      <xdr:col>24</xdr:col>
      <xdr:colOff>63500</xdr:colOff>
      <xdr:row>99</xdr:row>
      <xdr:rowOff>77026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829072"/>
          <a:ext cx="838200" cy="22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110698</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398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87821</xdr:rowOff>
    </xdr:from>
    <xdr:to>
      <xdr:col>24</xdr:col>
      <xdr:colOff>114300</xdr:colOff>
      <xdr:row>97</xdr:row>
      <xdr:rowOff>17971</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54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61399</xdr:rowOff>
    </xdr:from>
    <xdr:to>
      <xdr:col>19</xdr:col>
      <xdr:colOff>177800</xdr:colOff>
      <xdr:row>99</xdr:row>
      <xdr:rowOff>77026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2908300" y="17034949"/>
          <a:ext cx="889000" cy="1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62657</xdr:rowOff>
    </xdr:from>
    <xdr:to>
      <xdr:col>20</xdr:col>
      <xdr:colOff>38100</xdr:colOff>
      <xdr:row>97</xdr:row>
      <xdr:rowOff>164257</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69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9334</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46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60395</xdr:rowOff>
    </xdr:from>
    <xdr:to>
      <xdr:col>15</xdr:col>
      <xdr:colOff>50800</xdr:colOff>
      <xdr:row>99</xdr:row>
      <xdr:rowOff>61399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019300" y="17033945"/>
          <a:ext cx="889000" cy="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94980</xdr:rowOff>
    </xdr:from>
    <xdr:to>
      <xdr:col>15</xdr:col>
      <xdr:colOff>101600</xdr:colOff>
      <xdr:row>98</xdr:row>
      <xdr:rowOff>25130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2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41657</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50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129742</xdr:rowOff>
    </xdr:from>
    <xdr:to>
      <xdr:col>10</xdr:col>
      <xdr:colOff>114300</xdr:colOff>
      <xdr:row>99</xdr:row>
      <xdr:rowOff>60395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1130300" y="16931842"/>
          <a:ext cx="889000" cy="10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117072</xdr:rowOff>
    </xdr:from>
    <xdr:to>
      <xdr:col>10</xdr:col>
      <xdr:colOff>165100</xdr:colOff>
      <xdr:row>98</xdr:row>
      <xdr:rowOff>47222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4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63749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52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102873</xdr:rowOff>
    </xdr:from>
    <xdr:to>
      <xdr:col>6</xdr:col>
      <xdr:colOff>38100</xdr:colOff>
      <xdr:row>98</xdr:row>
      <xdr:rowOff>33023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49550</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50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147622</xdr:rowOff>
    </xdr:from>
    <xdr:to>
      <xdr:col>24</xdr:col>
      <xdr:colOff>114300</xdr:colOff>
      <xdr:row>98</xdr:row>
      <xdr:rowOff>77772</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77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62549</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69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26226</xdr:rowOff>
    </xdr:from>
    <xdr:to>
      <xdr:col>20</xdr:col>
      <xdr:colOff>38100</xdr:colOff>
      <xdr:row>99</xdr:row>
      <xdr:rowOff>127826</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99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118953</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709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10599</xdr:rowOff>
    </xdr:from>
    <xdr:to>
      <xdr:col>15</xdr:col>
      <xdr:colOff>101600</xdr:colOff>
      <xdr:row>99</xdr:row>
      <xdr:rowOff>112199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98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103326</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707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9595</xdr:rowOff>
    </xdr:from>
    <xdr:to>
      <xdr:col>10</xdr:col>
      <xdr:colOff>165100</xdr:colOff>
      <xdr:row>99</xdr:row>
      <xdr:rowOff>111195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98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102322</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707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78942</xdr:rowOff>
    </xdr:from>
    <xdr:to>
      <xdr:col>6</xdr:col>
      <xdr:colOff>38100</xdr:colOff>
      <xdr:row>99</xdr:row>
      <xdr:rowOff>9092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88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219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97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67988</xdr:rowOff>
    </xdr:from>
    <xdr:to>
      <xdr:col>54</xdr:col>
      <xdr:colOff>189865</xdr:colOff>
      <xdr:row>37</xdr:row>
      <xdr:rowOff>107052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82938"/>
          <a:ext cx="1270" cy="106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110879</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5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107052</xdr:rowOff>
    </xdr:from>
    <xdr:to>
      <xdr:col>55</xdr:col>
      <xdr:colOff>88900</xdr:colOff>
      <xdr:row>37</xdr:row>
      <xdr:rowOff>107052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5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14665</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67988</xdr:rowOff>
    </xdr:from>
    <xdr:to>
      <xdr:col>55</xdr:col>
      <xdr:colOff>88900</xdr:colOff>
      <xdr:row>31</xdr:row>
      <xdr:rowOff>67988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138058</xdr:rowOff>
    </xdr:from>
    <xdr:to>
      <xdr:col>55</xdr:col>
      <xdr:colOff>0</xdr:colOff>
      <xdr:row>34</xdr:row>
      <xdr:rowOff>86836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5453008"/>
          <a:ext cx="838200" cy="46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171032</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60003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21155</xdr:rowOff>
    </xdr:from>
    <xdr:to>
      <xdr:col>55</xdr:col>
      <xdr:colOff>50800</xdr:colOff>
      <xdr:row>35</xdr:row>
      <xdr:rowOff>122755</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138058</xdr:rowOff>
    </xdr:from>
    <xdr:to>
      <xdr:col>50</xdr:col>
      <xdr:colOff>114300</xdr:colOff>
      <xdr:row>35</xdr:row>
      <xdr:rowOff>26772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5453008"/>
          <a:ext cx="889000" cy="57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80758</xdr:rowOff>
    </xdr:from>
    <xdr:to>
      <xdr:col>50</xdr:col>
      <xdr:colOff>165100</xdr:colOff>
      <xdr:row>32</xdr:row>
      <xdr:rowOff>10908</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539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27435</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17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26772</xdr:rowOff>
    </xdr:from>
    <xdr:to>
      <xdr:col>45</xdr:col>
      <xdr:colOff>177800</xdr:colOff>
      <xdr:row>36</xdr:row>
      <xdr:rowOff>142603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027522"/>
          <a:ext cx="889000" cy="28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93464</xdr:rowOff>
    </xdr:from>
    <xdr:to>
      <xdr:col>46</xdr:col>
      <xdr:colOff>38100</xdr:colOff>
      <xdr:row>35</xdr:row>
      <xdr:rowOff>23614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92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40141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69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110519</xdr:rowOff>
    </xdr:from>
    <xdr:to>
      <xdr:col>41</xdr:col>
      <xdr:colOff>50800</xdr:colOff>
      <xdr:row>36</xdr:row>
      <xdr:rowOff>142603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6282719"/>
          <a:ext cx="889000" cy="3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131210</xdr:rowOff>
    </xdr:from>
    <xdr:to>
      <xdr:col>41</xdr:col>
      <xdr:colOff>101600</xdr:colOff>
      <xdr:row>35</xdr:row>
      <xdr:rowOff>61360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596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77887</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61795" y="5735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104072</xdr:rowOff>
    </xdr:from>
    <xdr:to>
      <xdr:col>36</xdr:col>
      <xdr:colOff>165100</xdr:colOff>
      <xdr:row>35</xdr:row>
      <xdr:rowOff>34222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593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50749</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672795" y="5708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36036</xdr:rowOff>
    </xdr:from>
    <xdr:to>
      <xdr:col>55</xdr:col>
      <xdr:colOff>50800</xdr:colOff>
      <xdr:row>34</xdr:row>
      <xdr:rowOff>137636</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86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58913</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71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87258</xdr:rowOff>
    </xdr:from>
    <xdr:to>
      <xdr:col>50</xdr:col>
      <xdr:colOff>165100</xdr:colOff>
      <xdr:row>32</xdr:row>
      <xdr:rowOff>17408</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40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8535</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49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147422</xdr:rowOff>
    </xdr:from>
    <xdr:to>
      <xdr:col>46</xdr:col>
      <xdr:colOff>38100</xdr:colOff>
      <xdr:row>35</xdr:row>
      <xdr:rowOff>77572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97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68699</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606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91803</xdr:rowOff>
    </xdr:from>
    <xdr:to>
      <xdr:col>41</xdr:col>
      <xdr:colOff>101600</xdr:colOff>
      <xdr:row>37</xdr:row>
      <xdr:rowOff>21953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26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13080</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61795" y="635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59719</xdr:rowOff>
    </xdr:from>
    <xdr:to>
      <xdr:col>36</xdr:col>
      <xdr:colOff>165100</xdr:colOff>
      <xdr:row>36</xdr:row>
      <xdr:rowOff>161319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23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152446</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672795" y="6324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75600</xdr:rowOff>
    </xdr:from>
    <xdr:to>
      <xdr:col>54</xdr:col>
      <xdr:colOff>189865</xdr:colOff>
      <xdr:row>59</xdr:row>
      <xdr:rowOff>17600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648100"/>
          <a:ext cx="1270" cy="148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21427</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3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17600</xdr:rowOff>
    </xdr:from>
    <xdr:to>
      <xdr:col>55</xdr:col>
      <xdr:colOff>88900</xdr:colOff>
      <xdr:row>59</xdr:row>
      <xdr:rowOff>17600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22277</xdr:rowOff>
    </xdr:from>
    <xdr:ext cx="690189"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23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75600</xdr:rowOff>
    </xdr:from>
    <xdr:to>
      <xdr:col>55</xdr:col>
      <xdr:colOff>88900</xdr:colOff>
      <xdr:row>50</xdr:row>
      <xdr:rowOff>75600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64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33292</xdr:rowOff>
    </xdr:from>
    <xdr:to>
      <xdr:col>55</xdr:col>
      <xdr:colOff>0</xdr:colOff>
      <xdr:row>55</xdr:row>
      <xdr:rowOff>78816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463042"/>
          <a:ext cx="838200" cy="4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63497</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836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85070</xdr:rowOff>
    </xdr:from>
    <xdr:to>
      <xdr:col>55</xdr:col>
      <xdr:colOff>50800</xdr:colOff>
      <xdr:row>58</xdr:row>
      <xdr:rowOff>15220</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78816</xdr:rowOff>
    </xdr:from>
    <xdr:to>
      <xdr:col>50</xdr:col>
      <xdr:colOff>114300</xdr:colOff>
      <xdr:row>56</xdr:row>
      <xdr:rowOff>7952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508566"/>
          <a:ext cx="889000" cy="10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107162</xdr:rowOff>
    </xdr:from>
    <xdr:to>
      <xdr:col>50</xdr:col>
      <xdr:colOff>165100</xdr:colOff>
      <xdr:row>58</xdr:row>
      <xdr:rowOff>37312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879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28439</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972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7952</xdr:rowOff>
    </xdr:from>
    <xdr:to>
      <xdr:col>45</xdr:col>
      <xdr:colOff>177800</xdr:colOff>
      <xdr:row>56</xdr:row>
      <xdr:rowOff>91847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609152"/>
          <a:ext cx="889000" cy="8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132049</xdr:rowOff>
    </xdr:from>
    <xdr:to>
      <xdr:col>46</xdr:col>
      <xdr:colOff>38100</xdr:colOff>
      <xdr:row>58</xdr:row>
      <xdr:rowOff>62199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0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53326</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99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91847</xdr:rowOff>
    </xdr:from>
    <xdr:to>
      <xdr:col>41</xdr:col>
      <xdr:colOff>50800</xdr:colOff>
      <xdr:row>57</xdr:row>
      <xdr:rowOff>20455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693047"/>
          <a:ext cx="889000" cy="10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129605</xdr:rowOff>
    </xdr:from>
    <xdr:to>
      <xdr:col>41</xdr:col>
      <xdr:colOff>101600</xdr:colOff>
      <xdr:row>58</xdr:row>
      <xdr:rowOff>59755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0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50882</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994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114676</xdr:rowOff>
    </xdr:from>
    <xdr:to>
      <xdr:col>36</xdr:col>
      <xdr:colOff>165100</xdr:colOff>
      <xdr:row>58</xdr:row>
      <xdr:rowOff>44826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8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35953</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98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153942</xdr:rowOff>
    </xdr:from>
    <xdr:to>
      <xdr:col>55</xdr:col>
      <xdr:colOff>50800</xdr:colOff>
      <xdr:row>55</xdr:row>
      <xdr:rowOff>84092</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41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5369</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263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28016</xdr:rowOff>
    </xdr:from>
    <xdr:to>
      <xdr:col>50</xdr:col>
      <xdr:colOff>165100</xdr:colOff>
      <xdr:row>55</xdr:row>
      <xdr:rowOff>129616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45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146143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9232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128602</xdr:rowOff>
    </xdr:from>
    <xdr:to>
      <xdr:col>46</xdr:col>
      <xdr:colOff>38100</xdr:colOff>
      <xdr:row>56</xdr:row>
      <xdr:rowOff>58752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55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75279</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333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41047</xdr:rowOff>
    </xdr:from>
    <xdr:to>
      <xdr:col>41</xdr:col>
      <xdr:colOff>101600</xdr:colOff>
      <xdr:row>56</xdr:row>
      <xdr:rowOff>142647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64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159174</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417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141105</xdr:rowOff>
    </xdr:from>
    <xdr:to>
      <xdr:col>36</xdr:col>
      <xdr:colOff>165100</xdr:colOff>
      <xdr:row>57</xdr:row>
      <xdr:rowOff>71255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7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87782</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9517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160453</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333403"/>
          <a:ext cx="1270" cy="1255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107130</xdr:rowOff>
    </xdr:from>
    <xdr:ext cx="599010"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2108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160453</xdr:rowOff>
    </xdr:from>
    <xdr:to>
      <xdr:col>55</xdr:col>
      <xdr:colOff>88900</xdr:colOff>
      <xdr:row>71</xdr:row>
      <xdr:rowOff>160453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333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160453</xdr:rowOff>
    </xdr:from>
    <xdr:to>
      <xdr:col>55</xdr:col>
      <xdr:colOff>0</xdr:colOff>
      <xdr:row>72</xdr:row>
      <xdr:rowOff>93711</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2333403"/>
          <a:ext cx="838200" cy="10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84884</xdr:rowOff>
    </xdr:from>
    <xdr:ext cx="599010"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286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106457</xdr:rowOff>
    </xdr:from>
    <xdr:to>
      <xdr:col>55</xdr:col>
      <xdr:colOff>50800</xdr:colOff>
      <xdr:row>78</xdr:row>
      <xdr:rowOff>36607</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30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91743</xdr:rowOff>
    </xdr:from>
    <xdr:to>
      <xdr:col>50</xdr:col>
      <xdr:colOff>114300</xdr:colOff>
      <xdr:row>72</xdr:row>
      <xdr:rowOff>93711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2264693"/>
          <a:ext cx="889000" cy="17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13481</xdr:rowOff>
    </xdr:from>
    <xdr:to>
      <xdr:col>50</xdr:col>
      <xdr:colOff>165100</xdr:colOff>
      <xdr:row>78</xdr:row>
      <xdr:rowOff>115081</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3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106208</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47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91743</xdr:rowOff>
    </xdr:from>
    <xdr:to>
      <xdr:col>45</xdr:col>
      <xdr:colOff>177800</xdr:colOff>
      <xdr:row>74</xdr:row>
      <xdr:rowOff>63788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2264693"/>
          <a:ext cx="889000" cy="48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17711</xdr:rowOff>
    </xdr:from>
    <xdr:to>
      <xdr:col>46</xdr:col>
      <xdr:colOff>38100</xdr:colOff>
      <xdr:row>78</xdr:row>
      <xdr:rowOff>119311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39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110438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48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63788</xdr:rowOff>
    </xdr:from>
    <xdr:to>
      <xdr:col>41</xdr:col>
      <xdr:colOff>50800</xdr:colOff>
      <xdr:row>76</xdr:row>
      <xdr:rowOff>103130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2751088"/>
          <a:ext cx="889000" cy="38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32409</xdr:rowOff>
    </xdr:from>
    <xdr:to>
      <xdr:col>41</xdr:col>
      <xdr:colOff>101600</xdr:colOff>
      <xdr:row>78</xdr:row>
      <xdr:rowOff>134009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40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125136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49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15514</xdr:rowOff>
    </xdr:from>
    <xdr:to>
      <xdr:col>36</xdr:col>
      <xdr:colOff>165100</xdr:colOff>
      <xdr:row>78</xdr:row>
      <xdr:rowOff>117114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38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108241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48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109653</xdr:rowOff>
    </xdr:from>
    <xdr:to>
      <xdr:col>55</xdr:col>
      <xdr:colOff>50800</xdr:colOff>
      <xdr:row>72</xdr:row>
      <xdr:rowOff>39803</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228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62680</xdr:rowOff>
    </xdr:from>
    <xdr:ext cx="599010"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2235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42911</xdr:rowOff>
    </xdr:from>
    <xdr:to>
      <xdr:col>50</xdr:col>
      <xdr:colOff>165100</xdr:colOff>
      <xdr:row>72</xdr:row>
      <xdr:rowOff>144511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238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70</xdr:row>
      <xdr:rowOff>161038</xdr:rowOff>
    </xdr:from>
    <xdr:ext cx="59901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39795" y="12162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40943</xdr:rowOff>
    </xdr:from>
    <xdr:to>
      <xdr:col>46</xdr:col>
      <xdr:colOff>38100</xdr:colOff>
      <xdr:row>71</xdr:row>
      <xdr:rowOff>142543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221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159070</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50795" y="11989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12988</xdr:rowOff>
    </xdr:from>
    <xdr:to>
      <xdr:col>41</xdr:col>
      <xdr:colOff>101600</xdr:colOff>
      <xdr:row>74</xdr:row>
      <xdr:rowOff>114588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270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131115</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61795" y="1247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52330</xdr:rowOff>
    </xdr:from>
    <xdr:to>
      <xdr:col>36</xdr:col>
      <xdr:colOff>165100</xdr:colOff>
      <xdr:row>76</xdr:row>
      <xdr:rowOff>153930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08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170456</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672795" y="1285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52639</xdr:rowOff>
    </xdr:from>
    <xdr:to>
      <xdr:col>54</xdr:col>
      <xdr:colOff>189865</xdr:colOff>
      <xdr:row>99</xdr:row>
      <xdr:rowOff>93042</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654589"/>
          <a:ext cx="1270" cy="1412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96869</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70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93042</xdr:rowOff>
    </xdr:from>
    <xdr:to>
      <xdr:col>55</xdr:col>
      <xdr:colOff>88900</xdr:colOff>
      <xdr:row>99</xdr:row>
      <xdr:rowOff>93042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706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170766</xdr:rowOff>
    </xdr:from>
    <xdr:ext cx="690189"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4298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52639</xdr:rowOff>
    </xdr:from>
    <xdr:to>
      <xdr:col>55</xdr:col>
      <xdr:colOff>88900</xdr:colOff>
      <xdr:row>91</xdr:row>
      <xdr:rowOff>52639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6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167678</xdr:rowOff>
    </xdr:from>
    <xdr:to>
      <xdr:col>55</xdr:col>
      <xdr:colOff>0</xdr:colOff>
      <xdr:row>98</xdr:row>
      <xdr:rowOff>12249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798328"/>
          <a:ext cx="838200" cy="1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163072</xdr:rowOff>
    </xdr:from>
    <xdr:ext cx="599010"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793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13195</xdr:rowOff>
    </xdr:from>
    <xdr:to>
      <xdr:col>55</xdr:col>
      <xdr:colOff>50800</xdr:colOff>
      <xdr:row>98</xdr:row>
      <xdr:rowOff>114795</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8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12249</xdr:rowOff>
    </xdr:from>
    <xdr:to>
      <xdr:col>50</xdr:col>
      <xdr:colOff>114300</xdr:colOff>
      <xdr:row>99</xdr:row>
      <xdr:rowOff>86137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814349"/>
          <a:ext cx="889000" cy="24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23687</xdr:rowOff>
    </xdr:from>
    <xdr:to>
      <xdr:col>50</xdr:col>
      <xdr:colOff>165100</xdr:colOff>
      <xdr:row>98</xdr:row>
      <xdr:rowOff>125287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82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116414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39795" y="1691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140419</xdr:rowOff>
    </xdr:from>
    <xdr:to>
      <xdr:col>45</xdr:col>
      <xdr:colOff>177800</xdr:colOff>
      <xdr:row>99</xdr:row>
      <xdr:rowOff>86137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942519"/>
          <a:ext cx="889000" cy="11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64539</xdr:rowOff>
    </xdr:from>
    <xdr:to>
      <xdr:col>46</xdr:col>
      <xdr:colOff>38100</xdr:colOff>
      <xdr:row>98</xdr:row>
      <xdr:rowOff>166139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86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11216</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5" y="16641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22715</xdr:rowOff>
    </xdr:from>
    <xdr:to>
      <xdr:col>41</xdr:col>
      <xdr:colOff>50800</xdr:colOff>
      <xdr:row>98</xdr:row>
      <xdr:rowOff>140419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824815"/>
          <a:ext cx="889000" cy="11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67988</xdr:rowOff>
    </xdr:from>
    <xdr:to>
      <xdr:col>41</xdr:col>
      <xdr:colOff>101600</xdr:colOff>
      <xdr:row>98</xdr:row>
      <xdr:rowOff>169588</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87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14665</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61795" y="16645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48957</xdr:rowOff>
    </xdr:from>
    <xdr:to>
      <xdr:col>36</xdr:col>
      <xdr:colOff>165100</xdr:colOff>
      <xdr:row>98</xdr:row>
      <xdr:rowOff>150557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5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141684</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672795" y="1694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116878</xdr:rowOff>
    </xdr:from>
    <xdr:to>
      <xdr:col>55</xdr:col>
      <xdr:colOff>50800</xdr:colOff>
      <xdr:row>98</xdr:row>
      <xdr:rowOff>47028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74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139755</xdr:rowOff>
    </xdr:from>
    <xdr:ext cx="599010"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59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132899</xdr:rowOff>
    </xdr:from>
    <xdr:to>
      <xdr:col>50</xdr:col>
      <xdr:colOff>165100</xdr:colOff>
      <xdr:row>98</xdr:row>
      <xdr:rowOff>63049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76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79576</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39795" y="1653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35337</xdr:rowOff>
    </xdr:from>
    <xdr:to>
      <xdr:col>46</xdr:col>
      <xdr:colOff>38100</xdr:colOff>
      <xdr:row>99</xdr:row>
      <xdr:rowOff>136937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70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128064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710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89619</xdr:rowOff>
    </xdr:from>
    <xdr:to>
      <xdr:col>41</xdr:col>
      <xdr:colOff>101600</xdr:colOff>
      <xdr:row>99</xdr:row>
      <xdr:rowOff>19769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9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99</xdr:row>
      <xdr:rowOff>10896</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61795" y="16984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143365</xdr:rowOff>
    </xdr:from>
    <xdr:to>
      <xdr:col>36</xdr:col>
      <xdr:colOff>165100</xdr:colOff>
      <xdr:row>98</xdr:row>
      <xdr:rowOff>73515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77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90042</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672795" y="16549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169075</xdr:rowOff>
    </xdr:from>
    <xdr:to>
      <xdr:col>85</xdr:col>
      <xdr:colOff>126364</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484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115752</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25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169075</xdr:rowOff>
    </xdr:from>
    <xdr:to>
      <xdr:col>86</xdr:col>
      <xdr:colOff>25400</xdr:colOff>
      <xdr:row>31</xdr:row>
      <xdr:rowOff>169075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48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82035</xdr:rowOff>
    </xdr:from>
    <xdr:to>
      <xdr:col>85</xdr:col>
      <xdr:colOff>127000</xdr:colOff>
      <xdr:row>38</xdr:row>
      <xdr:rowOff>91260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6597135"/>
          <a:ext cx="838200" cy="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37498</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381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14621</xdr:rowOff>
    </xdr:from>
    <xdr:to>
      <xdr:col>85</xdr:col>
      <xdr:colOff>177800</xdr:colOff>
      <xdr:row>38</xdr:row>
      <xdr:rowOff>116221</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52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91260</xdr:rowOff>
    </xdr:from>
    <xdr:to>
      <xdr:col>81</xdr:col>
      <xdr:colOff>50800</xdr:colOff>
      <xdr:row>38</xdr:row>
      <xdr:rowOff>119853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606360"/>
          <a:ext cx="889000" cy="2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41875</xdr:rowOff>
    </xdr:from>
    <xdr:to>
      <xdr:col>76</xdr:col>
      <xdr:colOff>114300</xdr:colOff>
      <xdr:row>38</xdr:row>
      <xdr:rowOff>119853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556975"/>
          <a:ext cx="889000" cy="7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41875</xdr:rowOff>
    </xdr:from>
    <xdr:to>
      <xdr:col>71</xdr:col>
      <xdr:colOff>177800</xdr:colOff>
      <xdr:row>38</xdr:row>
      <xdr:rowOff>79501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556975"/>
          <a:ext cx="889000" cy="3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137770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36111" y="66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142886</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7111" y="665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31235</xdr:rowOff>
    </xdr:from>
    <xdr:to>
      <xdr:col>85</xdr:col>
      <xdr:colOff>177800</xdr:colOff>
      <xdr:row>38</xdr:row>
      <xdr:rowOff>132835</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54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164498</xdr:rowOff>
    </xdr:from>
    <xdr:ext cx="534377"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50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40460</xdr:rowOff>
    </xdr:from>
    <xdr:to>
      <xdr:col>81</xdr:col>
      <xdr:colOff>101600</xdr:colOff>
      <xdr:row>38</xdr:row>
      <xdr:rowOff>142060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55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133187</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6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69053</xdr:rowOff>
    </xdr:from>
    <xdr:to>
      <xdr:col>76</xdr:col>
      <xdr:colOff>165100</xdr:colOff>
      <xdr:row>38</xdr:row>
      <xdr:rowOff>170653</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58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161780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67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162525</xdr:rowOff>
    </xdr:from>
    <xdr:to>
      <xdr:col>72</xdr:col>
      <xdr:colOff>38100</xdr:colOff>
      <xdr:row>38</xdr:row>
      <xdr:rowOff>92675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50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109202</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36111" y="628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28701</xdr:rowOff>
    </xdr:from>
    <xdr:to>
      <xdr:col>67</xdr:col>
      <xdr:colOff>101600</xdr:colOff>
      <xdr:row>38</xdr:row>
      <xdr:rowOff>130301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54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146828</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47111" y="63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146050</xdr:rowOff>
    </xdr:from>
    <xdr:to>
      <xdr:col>67</xdr:col>
      <xdr:colOff>101600</xdr:colOff>
      <xdr:row>51</xdr:row>
      <xdr:rowOff>76200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871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92727</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57333" y="8493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56</xdr:row>
      <xdr:rowOff>92727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36517</xdr:rowOff>
    </xdr:from>
    <xdr:to>
      <xdr:col>85</xdr:col>
      <xdr:colOff>126364</xdr:colOff>
      <xdr:row>78</xdr:row>
      <xdr:rowOff>138131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209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141958</xdr:rowOff>
    </xdr:from>
    <xdr:ext cx="378565"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51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138131</xdr:rowOff>
    </xdr:from>
    <xdr:to>
      <xdr:col>86</xdr:col>
      <xdr:colOff>25400</xdr:colOff>
      <xdr:row>78</xdr:row>
      <xdr:rowOff>138131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51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154644</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8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36517</xdr:rowOff>
    </xdr:from>
    <xdr:to>
      <xdr:col>86</xdr:col>
      <xdr:colOff>25400</xdr:colOff>
      <xdr:row>71</xdr:row>
      <xdr:rowOff>36517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209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94444</xdr:rowOff>
    </xdr:from>
    <xdr:to>
      <xdr:col>85</xdr:col>
      <xdr:colOff>127000</xdr:colOff>
      <xdr:row>78</xdr:row>
      <xdr:rowOff>97118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3467544"/>
          <a:ext cx="8382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166667</xdr:rowOff>
    </xdr:from>
    <xdr:ext cx="599010"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025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143790</xdr:rowOff>
    </xdr:from>
    <xdr:to>
      <xdr:col>85</xdr:col>
      <xdr:colOff>177800</xdr:colOff>
      <xdr:row>77</xdr:row>
      <xdr:rowOff>73940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84196</xdr:rowOff>
    </xdr:from>
    <xdr:to>
      <xdr:col>81</xdr:col>
      <xdr:colOff>50800</xdr:colOff>
      <xdr:row>78</xdr:row>
      <xdr:rowOff>94444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3457296"/>
          <a:ext cx="889000" cy="1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88548</xdr:rowOff>
    </xdr:from>
    <xdr:to>
      <xdr:col>81</xdr:col>
      <xdr:colOff>101600</xdr:colOff>
      <xdr:row>77</xdr:row>
      <xdr:rowOff>18698</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1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35225</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181795" y="12893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76977</xdr:rowOff>
    </xdr:from>
    <xdr:to>
      <xdr:col>76</xdr:col>
      <xdr:colOff>114300</xdr:colOff>
      <xdr:row>78</xdr:row>
      <xdr:rowOff>84196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450077"/>
          <a:ext cx="889000" cy="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98695</xdr:rowOff>
    </xdr:from>
    <xdr:to>
      <xdr:col>76</xdr:col>
      <xdr:colOff>165100</xdr:colOff>
      <xdr:row>77</xdr:row>
      <xdr:rowOff>28845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1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45373</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292795" y="12904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69332</xdr:rowOff>
    </xdr:from>
    <xdr:to>
      <xdr:col>71</xdr:col>
      <xdr:colOff>177800</xdr:colOff>
      <xdr:row>78</xdr:row>
      <xdr:rowOff>76977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442432"/>
          <a:ext cx="889000" cy="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103361</xdr:rowOff>
    </xdr:from>
    <xdr:to>
      <xdr:col>72</xdr:col>
      <xdr:colOff>38100</xdr:colOff>
      <xdr:row>77</xdr:row>
      <xdr:rowOff>33511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13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50038</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03795" y="12908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92427</xdr:rowOff>
    </xdr:from>
    <xdr:to>
      <xdr:col>67</xdr:col>
      <xdr:colOff>101600</xdr:colOff>
      <xdr:row>77</xdr:row>
      <xdr:rowOff>22577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39104</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14795" y="128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46318</xdr:rowOff>
    </xdr:from>
    <xdr:to>
      <xdr:col>85</xdr:col>
      <xdr:colOff>177800</xdr:colOff>
      <xdr:row>78</xdr:row>
      <xdr:rowOff>147918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4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132695</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33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43644</xdr:rowOff>
    </xdr:from>
    <xdr:to>
      <xdr:col>81</xdr:col>
      <xdr:colOff>101600</xdr:colOff>
      <xdr:row>78</xdr:row>
      <xdr:rowOff>145244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4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136371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50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33396</xdr:rowOff>
    </xdr:from>
    <xdr:to>
      <xdr:col>76</xdr:col>
      <xdr:colOff>165100</xdr:colOff>
      <xdr:row>78</xdr:row>
      <xdr:rowOff>134996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40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126123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49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26177</xdr:rowOff>
    </xdr:from>
    <xdr:to>
      <xdr:col>72</xdr:col>
      <xdr:colOff>38100</xdr:colOff>
      <xdr:row>78</xdr:row>
      <xdr:rowOff>127777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39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118904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49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18532</xdr:rowOff>
    </xdr:from>
    <xdr:to>
      <xdr:col>67</xdr:col>
      <xdr:colOff>101600</xdr:colOff>
      <xdr:row>78</xdr:row>
      <xdr:rowOff>120132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39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111259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48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36979</xdr:rowOff>
    </xdr:from>
    <xdr:to>
      <xdr:col>85</xdr:col>
      <xdr:colOff>126364</xdr:colOff>
      <xdr:row>99</xdr:row>
      <xdr:rowOff>98118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6153279"/>
          <a:ext cx="1269" cy="918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101945</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7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98118</xdr:rowOff>
    </xdr:from>
    <xdr:to>
      <xdr:col>86</xdr:col>
      <xdr:colOff>25400</xdr:colOff>
      <xdr:row>99</xdr:row>
      <xdr:rowOff>98118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71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155106</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92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36979</xdr:rowOff>
    </xdr:from>
    <xdr:to>
      <xdr:col>86</xdr:col>
      <xdr:colOff>25400</xdr:colOff>
      <xdr:row>94</xdr:row>
      <xdr:rowOff>36979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153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36979</xdr:rowOff>
    </xdr:from>
    <xdr:to>
      <xdr:col>85</xdr:col>
      <xdr:colOff>127000</xdr:colOff>
      <xdr:row>98</xdr:row>
      <xdr:rowOff>22608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153279"/>
          <a:ext cx="838200" cy="67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140995</xdr:rowOff>
    </xdr:from>
    <xdr:ext cx="599010"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771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162568</xdr:rowOff>
    </xdr:from>
    <xdr:to>
      <xdr:col>85</xdr:col>
      <xdr:colOff>177800</xdr:colOff>
      <xdr:row>98</xdr:row>
      <xdr:rowOff>92718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9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83545</xdr:rowOff>
    </xdr:from>
    <xdr:to>
      <xdr:col>81</xdr:col>
      <xdr:colOff>50800</xdr:colOff>
      <xdr:row>98</xdr:row>
      <xdr:rowOff>22608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199845"/>
          <a:ext cx="889000" cy="62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131939</xdr:rowOff>
    </xdr:from>
    <xdr:to>
      <xdr:col>81</xdr:col>
      <xdr:colOff>101600</xdr:colOff>
      <xdr:row>99</xdr:row>
      <xdr:rowOff>62089</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93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53216</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702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83545</xdr:rowOff>
    </xdr:from>
    <xdr:to>
      <xdr:col>76</xdr:col>
      <xdr:colOff>114300</xdr:colOff>
      <xdr:row>94</xdr:row>
      <xdr:rowOff>158579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199845"/>
          <a:ext cx="889000" cy="7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146062</xdr:rowOff>
    </xdr:from>
    <xdr:to>
      <xdr:col>76</xdr:col>
      <xdr:colOff>165100</xdr:colOff>
      <xdr:row>99</xdr:row>
      <xdr:rowOff>76212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948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67339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704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26301</xdr:rowOff>
    </xdr:from>
    <xdr:to>
      <xdr:col>71</xdr:col>
      <xdr:colOff>177800</xdr:colOff>
      <xdr:row>94</xdr:row>
      <xdr:rowOff>158579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5456801"/>
          <a:ext cx="889000" cy="81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141742</xdr:rowOff>
    </xdr:from>
    <xdr:to>
      <xdr:col>72</xdr:col>
      <xdr:colOff>38100</xdr:colOff>
      <xdr:row>99</xdr:row>
      <xdr:rowOff>71892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63019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703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131051</xdr:rowOff>
    </xdr:from>
    <xdr:to>
      <xdr:col>67</xdr:col>
      <xdr:colOff>101600</xdr:colOff>
      <xdr:row>99</xdr:row>
      <xdr:rowOff>61201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52328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157629</xdr:rowOff>
    </xdr:from>
    <xdr:to>
      <xdr:col>85</xdr:col>
      <xdr:colOff>177800</xdr:colOff>
      <xdr:row>94</xdr:row>
      <xdr:rowOff>87779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10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110656</xdr:rowOff>
    </xdr:from>
    <xdr:ext cx="599010"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055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143258</xdr:rowOff>
    </xdr:from>
    <xdr:to>
      <xdr:col>81</xdr:col>
      <xdr:colOff>101600</xdr:colOff>
      <xdr:row>98</xdr:row>
      <xdr:rowOff>73408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7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89935</xdr:rowOff>
    </xdr:from>
    <xdr:ext cx="59901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181795" y="16549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32745</xdr:rowOff>
    </xdr:from>
    <xdr:to>
      <xdr:col>76</xdr:col>
      <xdr:colOff>165100</xdr:colOff>
      <xdr:row>94</xdr:row>
      <xdr:rowOff>134345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1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150872</xdr:rowOff>
    </xdr:from>
    <xdr:ext cx="59901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292795" y="1592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107779</xdr:rowOff>
    </xdr:from>
    <xdr:to>
      <xdr:col>72</xdr:col>
      <xdr:colOff>38100</xdr:colOff>
      <xdr:row>95</xdr:row>
      <xdr:rowOff>37929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22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54456</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03795" y="1599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146951</xdr:rowOff>
    </xdr:from>
    <xdr:to>
      <xdr:col>67</xdr:col>
      <xdr:colOff>101600</xdr:colOff>
      <xdr:row>90</xdr:row>
      <xdr:rowOff>77101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540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86705</xdr:colOff>
      <xdr:row>88</xdr:row>
      <xdr:rowOff>93628</xdr:rowOff>
    </xdr:from>
    <xdr:ext cx="69018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469205" y="151812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79248</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394198"/>
          <a:ext cx="1269" cy="13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25925</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16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79248</xdr:rowOff>
    </xdr:from>
    <xdr:to>
      <xdr:col>116</xdr:col>
      <xdr:colOff>152400</xdr:colOff>
      <xdr:row>31</xdr:row>
      <xdr:rowOff>79248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39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82186</xdr:rowOff>
    </xdr:from>
    <xdr:ext cx="378565"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4258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59309</xdr:rowOff>
    </xdr:from>
    <xdr:to>
      <xdr:col>116</xdr:col>
      <xdr:colOff>114300</xdr:colOff>
      <xdr:row>38</xdr:row>
      <xdr:rowOff>160909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20447</xdr:rowOff>
    </xdr:from>
    <xdr:to>
      <xdr:col>112</xdr:col>
      <xdr:colOff>38100</xdr:colOff>
      <xdr:row>37</xdr:row>
      <xdr:rowOff>122047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3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138574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13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28575</xdr:rowOff>
    </xdr:from>
    <xdr:to>
      <xdr:col>107</xdr:col>
      <xdr:colOff>101600</xdr:colOff>
      <xdr:row>38</xdr:row>
      <xdr:rowOff>130175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54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146702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31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4445</xdr:rowOff>
    </xdr:from>
    <xdr:to>
      <xdr:col>102</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519545"/>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171323</xdr:rowOff>
    </xdr:from>
    <xdr:to>
      <xdr:col>102</xdr:col>
      <xdr:colOff>165100</xdr:colOff>
      <xdr:row>38</xdr:row>
      <xdr:rowOff>101473</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118000</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29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45593</xdr:rowOff>
    </xdr:from>
    <xdr:to>
      <xdr:col>98</xdr:col>
      <xdr:colOff>38100</xdr:colOff>
      <xdr:row>38</xdr:row>
      <xdr:rowOff>147193</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56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138320</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7017" y="665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125095</xdr:rowOff>
    </xdr:from>
    <xdr:to>
      <xdr:col>98</xdr:col>
      <xdr:colOff>38100</xdr:colOff>
      <xdr:row>38</xdr:row>
      <xdr:rowOff>55245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46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71772</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21428" y="624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61656</xdr:rowOff>
    </xdr:from>
    <xdr:to>
      <xdr:col>116</xdr:col>
      <xdr:colOff>62864</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34156"/>
          <a:ext cx="1269" cy="144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8333</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61656</xdr:rowOff>
    </xdr:from>
    <xdr:to>
      <xdr:col>116</xdr:col>
      <xdr:colOff>152400</xdr:colOff>
      <xdr:row>50</xdr:row>
      <xdr:rowOff>61656</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3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103924</xdr:rowOff>
    </xdr:from>
    <xdr:to>
      <xdr:col>116</xdr:col>
      <xdr:colOff>63500</xdr:colOff>
      <xdr:row>58</xdr:row>
      <xdr:rowOff>105021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048024"/>
          <a:ext cx="8382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140786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741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117909</xdr:rowOff>
    </xdr:from>
    <xdr:to>
      <xdr:col>116</xdr:col>
      <xdr:colOff>114300</xdr:colOff>
      <xdr:row>58</xdr:row>
      <xdr:rowOff>48059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105021</xdr:rowOff>
    </xdr:from>
    <xdr:to>
      <xdr:col>111</xdr:col>
      <xdr:colOff>177800</xdr:colOff>
      <xdr:row>58</xdr:row>
      <xdr:rowOff>105959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049121"/>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74247</xdr:rowOff>
    </xdr:from>
    <xdr:to>
      <xdr:col>112</xdr:col>
      <xdr:colOff>38100</xdr:colOff>
      <xdr:row>58</xdr:row>
      <xdr:rowOff>4397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84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20924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62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102850</xdr:rowOff>
    </xdr:from>
    <xdr:to>
      <xdr:col>107</xdr:col>
      <xdr:colOff>50800</xdr:colOff>
      <xdr:row>58</xdr:row>
      <xdr:rowOff>105959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046950"/>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77698</xdr:rowOff>
    </xdr:from>
    <xdr:to>
      <xdr:col>107</xdr:col>
      <xdr:colOff>101600</xdr:colOff>
      <xdr:row>58</xdr:row>
      <xdr:rowOff>7848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85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24375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625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102850</xdr:rowOff>
    </xdr:from>
    <xdr:to>
      <xdr:col>102</xdr:col>
      <xdr:colOff>114300</xdr:colOff>
      <xdr:row>58</xdr:row>
      <xdr:rowOff>107079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046950"/>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83710</xdr:rowOff>
    </xdr:from>
    <xdr:to>
      <xdr:col>102</xdr:col>
      <xdr:colOff>165100</xdr:colOff>
      <xdr:row>58</xdr:row>
      <xdr:rowOff>13860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85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30387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63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66589</xdr:rowOff>
    </xdr:from>
    <xdr:to>
      <xdr:col>98</xdr:col>
      <xdr:colOff>38100</xdr:colOff>
      <xdr:row>57</xdr:row>
      <xdr:rowOff>168189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83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13266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61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53124</xdr:rowOff>
    </xdr:from>
    <xdr:to>
      <xdr:col>116</xdr:col>
      <xdr:colOff>114300</xdr:colOff>
      <xdr:row>58</xdr:row>
      <xdr:rowOff>154724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99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139501</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91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54221</xdr:rowOff>
    </xdr:from>
    <xdr:to>
      <xdr:col>112</xdr:col>
      <xdr:colOff>38100</xdr:colOff>
      <xdr:row>58</xdr:row>
      <xdr:rowOff>155821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99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146948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1009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55159</xdr:rowOff>
    </xdr:from>
    <xdr:to>
      <xdr:col>107</xdr:col>
      <xdr:colOff>101600</xdr:colOff>
      <xdr:row>58</xdr:row>
      <xdr:rowOff>156759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99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147886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10091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52050</xdr:rowOff>
    </xdr:from>
    <xdr:to>
      <xdr:col>102</xdr:col>
      <xdr:colOff>165100</xdr:colOff>
      <xdr:row>58</xdr:row>
      <xdr:rowOff>153650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9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144777</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1008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56279</xdr:rowOff>
    </xdr:from>
    <xdr:to>
      <xdr:col>98</xdr:col>
      <xdr:colOff>38100</xdr:colOff>
      <xdr:row>58</xdr:row>
      <xdr:rowOff>157879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0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149006</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1009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12819</xdr:rowOff>
    </xdr:from>
    <xdr:to>
      <xdr:col>116</xdr:col>
      <xdr:colOff>62864</xdr:colOff>
      <xdr:row>77</xdr:row>
      <xdr:rowOff>143700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014319"/>
          <a:ext cx="1269" cy="1331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147527</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3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143700</xdr:rowOff>
    </xdr:from>
    <xdr:to>
      <xdr:col>116</xdr:col>
      <xdr:colOff>152400</xdr:colOff>
      <xdr:row>77</xdr:row>
      <xdr:rowOff>143700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34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130946</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78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12819</xdr:rowOff>
    </xdr:from>
    <xdr:to>
      <xdr:col>116</xdr:col>
      <xdr:colOff>152400</xdr:colOff>
      <xdr:row>70</xdr:row>
      <xdr:rowOff>12819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01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118783</xdr:rowOff>
    </xdr:from>
    <xdr:to>
      <xdr:col>116</xdr:col>
      <xdr:colOff>63500</xdr:colOff>
      <xdr:row>75</xdr:row>
      <xdr:rowOff>127843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1323300" y="12977533"/>
          <a:ext cx="838200" cy="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70104</xdr:rowOff>
    </xdr:from>
    <xdr:ext cx="599010"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585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47227</xdr:rowOff>
    </xdr:from>
    <xdr:to>
      <xdr:col>116</xdr:col>
      <xdr:colOff>114300</xdr:colOff>
      <xdr:row>74</xdr:row>
      <xdr:rowOff>148827</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273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56109</xdr:rowOff>
    </xdr:from>
    <xdr:to>
      <xdr:col>111</xdr:col>
      <xdr:colOff>177800</xdr:colOff>
      <xdr:row>75</xdr:row>
      <xdr:rowOff>118783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0434300" y="12914859"/>
          <a:ext cx="889000" cy="6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165839</xdr:rowOff>
    </xdr:from>
    <xdr:to>
      <xdr:col>112</xdr:col>
      <xdr:colOff>38100</xdr:colOff>
      <xdr:row>74</xdr:row>
      <xdr:rowOff>95989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68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112516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23795" y="1245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56109</xdr:rowOff>
    </xdr:from>
    <xdr:to>
      <xdr:col>107</xdr:col>
      <xdr:colOff>50800</xdr:colOff>
      <xdr:row>75</xdr:row>
      <xdr:rowOff>119187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2914859"/>
          <a:ext cx="889000" cy="6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9934</xdr:rowOff>
    </xdr:from>
    <xdr:to>
      <xdr:col>107</xdr:col>
      <xdr:colOff>101600</xdr:colOff>
      <xdr:row>74</xdr:row>
      <xdr:rowOff>111534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269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128061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34795" y="1247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119187</xdr:rowOff>
    </xdr:from>
    <xdr:to>
      <xdr:col>102</xdr:col>
      <xdr:colOff>114300</xdr:colOff>
      <xdr:row>75</xdr:row>
      <xdr:rowOff>149081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2977937"/>
          <a:ext cx="889000" cy="2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30356</xdr:rowOff>
    </xdr:from>
    <xdr:to>
      <xdr:col>102</xdr:col>
      <xdr:colOff>165100</xdr:colOff>
      <xdr:row>74</xdr:row>
      <xdr:rowOff>131956</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2717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148483</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45795" y="12492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12593</xdr:rowOff>
    </xdr:from>
    <xdr:to>
      <xdr:col>98</xdr:col>
      <xdr:colOff>38100</xdr:colOff>
      <xdr:row>74</xdr:row>
      <xdr:rowOff>114193</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269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130720</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56795" y="1247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77043</xdr:rowOff>
    </xdr:from>
    <xdr:to>
      <xdr:col>116</xdr:col>
      <xdr:colOff>114300</xdr:colOff>
      <xdr:row>76</xdr:row>
      <xdr:rowOff>7193</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93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55470</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91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67983</xdr:rowOff>
    </xdr:from>
    <xdr:to>
      <xdr:col>112</xdr:col>
      <xdr:colOff>38100</xdr:colOff>
      <xdr:row>75</xdr:row>
      <xdr:rowOff>169583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292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160710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01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5309</xdr:rowOff>
    </xdr:from>
    <xdr:to>
      <xdr:col>107</xdr:col>
      <xdr:colOff>101600</xdr:colOff>
      <xdr:row>75</xdr:row>
      <xdr:rowOff>106909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286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98036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295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68387</xdr:rowOff>
    </xdr:from>
    <xdr:to>
      <xdr:col>102</xdr:col>
      <xdr:colOff>165100</xdr:colOff>
      <xdr:row>75</xdr:row>
      <xdr:rowOff>169987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292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161114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01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98280</xdr:rowOff>
    </xdr:from>
    <xdr:to>
      <xdr:col>98</xdr:col>
      <xdr:colOff>38100</xdr:colOff>
      <xdr:row>76</xdr:row>
      <xdr:rowOff>28429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29570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19558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04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2,482,509</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597,816</a:t>
          </a:r>
          <a:r>
            <a:rPr kumimoji="1" lang="ja-JP" altLang="en-US" sz="1300">
              <a:latin typeface="ＭＳ Ｐゴシック" panose="020B0600070205080204" pitchFamily="50" charset="-128"/>
              <a:ea typeface="ＭＳ Ｐゴシック" panose="020B0600070205080204" pitchFamily="50" charset="-128"/>
            </a:rPr>
            <a:t>円の増となっている。平成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年度における一人当たりのコスト（平成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日現在人口「</a:t>
          </a:r>
          <a:r>
            <a:rPr kumimoji="1" lang="en-US" altLang="ja-JP" sz="1300">
              <a:latin typeface="ＭＳ Ｐゴシック" panose="020B0600070205080204" pitchFamily="50" charset="-128"/>
              <a:ea typeface="ＭＳ Ｐゴシック" panose="020B0600070205080204" pitchFamily="50" charset="-128"/>
            </a:rPr>
            <a:t>21,434</a:t>
          </a:r>
          <a:r>
            <a:rPr kumimoji="1" lang="ja-JP" altLang="en-US" sz="1300">
              <a:latin typeface="ＭＳ Ｐゴシック" panose="020B0600070205080204" pitchFamily="50" charset="-128"/>
              <a:ea typeface="ＭＳ Ｐゴシック" panose="020B0600070205080204" pitchFamily="50" charset="-128"/>
            </a:rPr>
            <a:t>人」にて算出）は</a:t>
          </a:r>
          <a:r>
            <a:rPr kumimoji="1" lang="en-US" altLang="ja-JP" sz="1300">
              <a:latin typeface="ＭＳ Ｐゴシック" panose="020B0600070205080204" pitchFamily="50" charset="-128"/>
              <a:ea typeface="ＭＳ Ｐゴシック" panose="020B0600070205080204" pitchFamily="50" charset="-128"/>
            </a:rPr>
            <a:t>412,065</a:t>
          </a:r>
          <a:r>
            <a:rPr kumimoji="1" lang="ja-JP" altLang="en-US" sz="1300">
              <a:latin typeface="ＭＳ Ｐゴシック" panose="020B0600070205080204" pitchFamily="50" charset="-128"/>
              <a:ea typeface="ＭＳ Ｐゴシック" panose="020B0600070205080204" pitchFamily="50" charset="-128"/>
            </a:rPr>
            <a:t>円であり、比較すると約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倍の負担となっている。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主な要因としては、復旧・復興事業の増加によるものである。普通建設事業費は、住民一人当たり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914,643</a:t>
          </a:r>
          <a:r>
            <a:rPr kumimoji="1" lang="ja-JP" altLang="en-US" sz="1300">
              <a:latin typeface="ＭＳ Ｐゴシック" panose="020B0600070205080204" pitchFamily="50" charset="-128"/>
              <a:ea typeface="ＭＳ Ｐゴシック" panose="020B0600070205080204" pitchFamily="50" charset="-128"/>
            </a:rPr>
            <a:t>円となっており、農業の再興のため整備した乾燥調製貯蔵施設（カントリーエレベーター）や地区防災施設などの整備により、全国平均及び類似団体平均を大幅に上回っている。積立金は、事業費の基金化のため全国平均及び類似団体平均を大幅に上回っている。公債費は、新規借入の抑制や、償還の進捗により年々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16,208
16,150
223.14
41,641,011
40,236,501
628,484
5,475,207
2,086,987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144435</xdr:rowOff>
    </xdr:from>
    <xdr:to>
      <xdr:col>24</xdr:col>
      <xdr:colOff>62865</xdr:colOff>
      <xdr:row>38</xdr:row>
      <xdr:rowOff>48097</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16485"/>
          <a:ext cx="127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51924</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56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48097</xdr:rowOff>
    </xdr:from>
    <xdr:to>
      <xdr:col>24</xdr:col>
      <xdr:colOff>152400</xdr:colOff>
      <xdr:row>38</xdr:row>
      <xdr:rowOff>48097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56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91112</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144435</xdr:rowOff>
    </xdr:from>
    <xdr:to>
      <xdr:col>24</xdr:col>
      <xdr:colOff>152400</xdr:colOff>
      <xdr:row>29</xdr:row>
      <xdr:rowOff>144435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1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48097</xdr:rowOff>
    </xdr:from>
    <xdr:to>
      <xdr:col>24</xdr:col>
      <xdr:colOff>63500</xdr:colOff>
      <xdr:row>38</xdr:row>
      <xdr:rowOff>54791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563197"/>
          <a:ext cx="8382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96004</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096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73127</xdr:rowOff>
    </xdr:from>
    <xdr:to>
      <xdr:col>24</xdr:col>
      <xdr:colOff>114300</xdr:colOff>
      <xdr:row>37</xdr:row>
      <xdr:rowOff>3277</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24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54791</xdr:rowOff>
    </xdr:from>
    <xdr:to>
      <xdr:col>19</xdr:col>
      <xdr:colOff>177800</xdr:colOff>
      <xdr:row>38</xdr:row>
      <xdr:rowOff>55412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69891"/>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xdr:rowOff>
    </xdr:from>
    <xdr:to>
      <xdr:col>20</xdr:col>
      <xdr:colOff>38100</xdr:colOff>
      <xdr:row>36</xdr:row>
      <xdr:rowOff>103305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17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119832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594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55412</xdr:rowOff>
    </xdr:from>
    <xdr:to>
      <xdr:col>15</xdr:col>
      <xdr:colOff>50800</xdr:colOff>
      <xdr:row>38</xdr:row>
      <xdr:rowOff>64229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70512"/>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154672</xdr:rowOff>
    </xdr:from>
    <xdr:to>
      <xdr:col>15</xdr:col>
      <xdr:colOff>101600</xdr:colOff>
      <xdr:row>36</xdr:row>
      <xdr:rowOff>84822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15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101349</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593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64229</xdr:rowOff>
    </xdr:from>
    <xdr:to>
      <xdr:col>10</xdr:col>
      <xdr:colOff>114300</xdr:colOff>
      <xdr:row>38</xdr:row>
      <xdr:rowOff>64327</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579329"/>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165938</xdr:rowOff>
    </xdr:from>
    <xdr:to>
      <xdr:col>10</xdr:col>
      <xdr:colOff>165100</xdr:colOff>
      <xdr:row>36</xdr:row>
      <xdr:rowOff>96088</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1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112615</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594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162052</xdr:rowOff>
    </xdr:from>
    <xdr:to>
      <xdr:col>6</xdr:col>
      <xdr:colOff>38100</xdr:colOff>
      <xdr:row>36</xdr:row>
      <xdr:rowOff>92202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108729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168747</xdr:rowOff>
    </xdr:from>
    <xdr:to>
      <xdr:col>24</xdr:col>
      <xdr:colOff>114300</xdr:colOff>
      <xdr:row>38</xdr:row>
      <xdr:rowOff>98897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51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83674</xdr:rowOff>
    </xdr:from>
    <xdr:ext cx="469744"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2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3991</xdr:rowOff>
    </xdr:from>
    <xdr:to>
      <xdr:col>20</xdr:col>
      <xdr:colOff>38100</xdr:colOff>
      <xdr:row>38</xdr:row>
      <xdr:rowOff>105591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1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96718</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62428" y="661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4612</xdr:rowOff>
    </xdr:from>
    <xdr:to>
      <xdr:col>15</xdr:col>
      <xdr:colOff>101600</xdr:colOff>
      <xdr:row>38</xdr:row>
      <xdr:rowOff>106212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1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97339</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73428" y="661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13429</xdr:rowOff>
    </xdr:from>
    <xdr:to>
      <xdr:col>10</xdr:col>
      <xdr:colOff>165100</xdr:colOff>
      <xdr:row>38</xdr:row>
      <xdr:rowOff>115029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2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106156</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84428" y="6621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13527</xdr:rowOff>
    </xdr:from>
    <xdr:to>
      <xdr:col>6</xdr:col>
      <xdr:colOff>38100</xdr:colOff>
      <xdr:row>38</xdr:row>
      <xdr:rowOff>115127</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2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106254</xdr:rowOff>
    </xdr:from>
    <xdr:ext cx="469744"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95428" y="662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76502</xdr:rowOff>
    </xdr:from>
    <xdr:to>
      <xdr:col>24</xdr:col>
      <xdr:colOff>62865</xdr:colOff>
      <xdr:row>58</xdr:row>
      <xdr:rowOff>158395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20452"/>
          <a:ext cx="1270" cy="1282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162222</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0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158395</xdr:rowOff>
    </xdr:from>
    <xdr:to>
      <xdr:col>24</xdr:col>
      <xdr:colOff>152400</xdr:colOff>
      <xdr:row>58</xdr:row>
      <xdr:rowOff>158395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02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23179</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956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76502</xdr:rowOff>
    </xdr:from>
    <xdr:to>
      <xdr:col>24</xdr:col>
      <xdr:colOff>152400</xdr:colOff>
      <xdr:row>51</xdr:row>
      <xdr:rowOff>76502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2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83161</xdr:rowOff>
    </xdr:from>
    <xdr:to>
      <xdr:col>24</xdr:col>
      <xdr:colOff>63500</xdr:colOff>
      <xdr:row>56</xdr:row>
      <xdr:rowOff>126877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170011"/>
          <a:ext cx="838200" cy="55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83294</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6844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104867</xdr:rowOff>
    </xdr:from>
    <xdr:to>
      <xdr:col>24</xdr:col>
      <xdr:colOff>114300</xdr:colOff>
      <xdr:row>57</xdr:row>
      <xdr:rowOff>35017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7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106699</xdr:rowOff>
    </xdr:from>
    <xdr:to>
      <xdr:col>19</xdr:col>
      <xdr:colOff>177800</xdr:colOff>
      <xdr:row>56</xdr:row>
      <xdr:rowOff>126877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9193549"/>
          <a:ext cx="889000" cy="53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104259</xdr:rowOff>
    </xdr:from>
    <xdr:to>
      <xdr:col>20</xdr:col>
      <xdr:colOff>38100</xdr:colOff>
      <xdr:row>57</xdr:row>
      <xdr:rowOff>34409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70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25536</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79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106699</xdr:rowOff>
    </xdr:from>
    <xdr:to>
      <xdr:col>15</xdr:col>
      <xdr:colOff>50800</xdr:colOff>
      <xdr:row>54</xdr:row>
      <xdr:rowOff>59079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193549"/>
          <a:ext cx="889000" cy="12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82678</xdr:rowOff>
    </xdr:from>
    <xdr:to>
      <xdr:col>15</xdr:col>
      <xdr:colOff>101600</xdr:colOff>
      <xdr:row>58</xdr:row>
      <xdr:rowOff>12828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855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3955</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994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49</xdr:row>
      <xdr:rowOff>88953</xdr:rowOff>
    </xdr:from>
    <xdr:to>
      <xdr:col>10</xdr:col>
      <xdr:colOff>114300</xdr:colOff>
      <xdr:row>54</xdr:row>
      <xdr:rowOff>59079</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8490003"/>
          <a:ext cx="889000" cy="82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83675</xdr:rowOff>
    </xdr:from>
    <xdr:to>
      <xdr:col>10</xdr:col>
      <xdr:colOff>165100</xdr:colOff>
      <xdr:row>58</xdr:row>
      <xdr:rowOff>13825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85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4952</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994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82059</xdr:rowOff>
    </xdr:from>
    <xdr:to>
      <xdr:col>6</xdr:col>
      <xdr:colOff>38100</xdr:colOff>
      <xdr:row>58</xdr:row>
      <xdr:rowOff>12209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85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3336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994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32361</xdr:rowOff>
    </xdr:from>
    <xdr:to>
      <xdr:col>24</xdr:col>
      <xdr:colOff>114300</xdr:colOff>
      <xdr:row>53</xdr:row>
      <xdr:rowOff>133961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11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55238</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970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76077</xdr:rowOff>
    </xdr:from>
    <xdr:to>
      <xdr:col>20</xdr:col>
      <xdr:colOff>38100</xdr:colOff>
      <xdr:row>57</xdr:row>
      <xdr:rowOff>6227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67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22754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45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55899</xdr:rowOff>
    </xdr:from>
    <xdr:to>
      <xdr:col>15</xdr:col>
      <xdr:colOff>101600</xdr:colOff>
      <xdr:row>53</xdr:row>
      <xdr:rowOff>157499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14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2576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8917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8279</xdr:rowOff>
    </xdr:from>
    <xdr:to>
      <xdr:col>10</xdr:col>
      <xdr:colOff>165100</xdr:colOff>
      <xdr:row>54</xdr:row>
      <xdr:rowOff>109879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26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126406</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04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49</xdr:row>
      <xdr:rowOff>38153</xdr:rowOff>
    </xdr:from>
    <xdr:to>
      <xdr:col>6</xdr:col>
      <xdr:colOff>38100</xdr:colOff>
      <xdr:row>49</xdr:row>
      <xdr:rowOff>139753</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84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47</xdr:row>
      <xdr:rowOff>156280</xdr:rowOff>
    </xdr:from>
    <xdr:ext cx="690189"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785205" y="82144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111262</xdr:rowOff>
    </xdr:from>
    <xdr:to>
      <xdr:col>24</xdr:col>
      <xdr:colOff>62865</xdr:colOff>
      <xdr:row>77</xdr:row>
      <xdr:rowOff>464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2762"/>
          <a:ext cx="1270" cy="108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4291</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20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464</xdr:rowOff>
    </xdr:from>
    <xdr:to>
      <xdr:col>24</xdr:col>
      <xdr:colOff>152400</xdr:colOff>
      <xdr:row>77</xdr:row>
      <xdr:rowOff>464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202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57939</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8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406,220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111262</xdr:rowOff>
    </xdr:from>
    <xdr:to>
      <xdr:col>24</xdr:col>
      <xdr:colOff>152400</xdr:colOff>
      <xdr:row>70</xdr:row>
      <xdr:rowOff>111262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166775</xdr:rowOff>
    </xdr:from>
    <xdr:to>
      <xdr:col>24</xdr:col>
      <xdr:colOff>63500</xdr:colOff>
      <xdr:row>76</xdr:row>
      <xdr:rowOff>115999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854075"/>
          <a:ext cx="838200" cy="29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120656</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636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97779</xdr:rowOff>
    </xdr:from>
    <xdr:to>
      <xdr:col>24</xdr:col>
      <xdr:colOff>114300</xdr:colOff>
      <xdr:row>75</xdr:row>
      <xdr:rowOff>27929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115999</xdr:rowOff>
    </xdr:from>
    <xdr:to>
      <xdr:col>19</xdr:col>
      <xdr:colOff>177800</xdr:colOff>
      <xdr:row>77</xdr:row>
      <xdr:rowOff>146791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146199"/>
          <a:ext cx="889000" cy="20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155327</xdr:rowOff>
    </xdr:from>
    <xdr:to>
      <xdr:col>20</xdr:col>
      <xdr:colOff>38100</xdr:colOff>
      <xdr:row>75</xdr:row>
      <xdr:rowOff>85477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4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102004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61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146791</xdr:rowOff>
    </xdr:from>
    <xdr:to>
      <xdr:col>15</xdr:col>
      <xdr:colOff>50800</xdr:colOff>
      <xdr:row>77</xdr:row>
      <xdr:rowOff>160928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48441"/>
          <a:ext cx="889000" cy="1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64321</xdr:rowOff>
    </xdr:from>
    <xdr:to>
      <xdr:col>15</xdr:col>
      <xdr:colOff>101600</xdr:colOff>
      <xdr:row>75</xdr:row>
      <xdr:rowOff>165922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230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10998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698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10322</xdr:rowOff>
    </xdr:from>
    <xdr:to>
      <xdr:col>10</xdr:col>
      <xdr:colOff>114300</xdr:colOff>
      <xdr:row>77</xdr:row>
      <xdr:rowOff>160928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211972"/>
          <a:ext cx="889000" cy="15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106776</xdr:rowOff>
    </xdr:from>
    <xdr:to>
      <xdr:col>10</xdr:col>
      <xdr:colOff>165100</xdr:colOff>
      <xdr:row>76</xdr:row>
      <xdr:rowOff>36926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96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53453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740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57577</xdr:rowOff>
    </xdr:from>
    <xdr:to>
      <xdr:col>6</xdr:col>
      <xdr:colOff>38100</xdr:colOff>
      <xdr:row>75</xdr:row>
      <xdr:rowOff>159178</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291632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4254</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69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115975</xdr:rowOff>
    </xdr:from>
    <xdr:to>
      <xdr:col>24</xdr:col>
      <xdr:colOff>114300</xdr:colOff>
      <xdr:row>75</xdr:row>
      <xdr:rowOff>46125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94402</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8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65199</xdr:rowOff>
    </xdr:from>
    <xdr:to>
      <xdr:col>20</xdr:col>
      <xdr:colOff>38100</xdr:colOff>
      <xdr:row>76</xdr:row>
      <xdr:rowOff>166799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9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157926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18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95991</xdr:rowOff>
    </xdr:from>
    <xdr:to>
      <xdr:col>15</xdr:col>
      <xdr:colOff>101600</xdr:colOff>
      <xdr:row>78</xdr:row>
      <xdr:rowOff>26141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9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17268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9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110128</xdr:rowOff>
    </xdr:from>
    <xdr:to>
      <xdr:col>10</xdr:col>
      <xdr:colOff>165100</xdr:colOff>
      <xdr:row>78</xdr:row>
      <xdr:rowOff>40278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1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31405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04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130972</xdr:rowOff>
    </xdr:from>
    <xdr:to>
      <xdr:col>6</xdr:col>
      <xdr:colOff>38100</xdr:colOff>
      <xdr:row>77</xdr:row>
      <xdr:rowOff>61122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6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52249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25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120664</xdr:rowOff>
    </xdr:from>
    <xdr:to>
      <xdr:col>24</xdr:col>
      <xdr:colOff>62865</xdr:colOff>
      <xdr:row>98</xdr:row>
      <xdr:rowOff>127402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79714"/>
          <a:ext cx="1270" cy="154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131229</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127402</xdr:rowOff>
    </xdr:from>
    <xdr:to>
      <xdr:col>24</xdr:col>
      <xdr:colOff>152400</xdr:colOff>
      <xdr:row>98</xdr:row>
      <xdr:rowOff>127402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2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67341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5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859,993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120664</xdr:rowOff>
    </xdr:from>
    <xdr:to>
      <xdr:col>24</xdr:col>
      <xdr:colOff>152400</xdr:colOff>
      <xdr:row>89</xdr:row>
      <xdr:rowOff>120664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7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150296</xdr:rowOff>
    </xdr:from>
    <xdr:to>
      <xdr:col>24</xdr:col>
      <xdr:colOff>63500</xdr:colOff>
      <xdr:row>98</xdr:row>
      <xdr:rowOff>112629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80946"/>
          <a:ext cx="838200" cy="1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115571</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747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92694</xdr:rowOff>
    </xdr:from>
    <xdr:to>
      <xdr:col>24</xdr:col>
      <xdr:colOff>114300</xdr:colOff>
      <xdr:row>98</xdr:row>
      <xdr:rowOff>22844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2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106935</xdr:rowOff>
    </xdr:from>
    <xdr:to>
      <xdr:col>19</xdr:col>
      <xdr:colOff>177800</xdr:colOff>
      <xdr:row>98</xdr:row>
      <xdr:rowOff>112629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909035"/>
          <a:ext cx="889000" cy="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94886</xdr:rowOff>
    </xdr:from>
    <xdr:to>
      <xdr:col>20</xdr:col>
      <xdr:colOff>38100</xdr:colOff>
      <xdr:row>98</xdr:row>
      <xdr:rowOff>25036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72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41563</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50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106935</xdr:rowOff>
    </xdr:from>
    <xdr:to>
      <xdr:col>15</xdr:col>
      <xdr:colOff>50800</xdr:colOff>
      <xdr:row>98</xdr:row>
      <xdr:rowOff>117946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909035"/>
          <a:ext cx="8890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121571</xdr:rowOff>
    </xdr:from>
    <xdr:to>
      <xdr:col>15</xdr:col>
      <xdr:colOff>101600</xdr:colOff>
      <xdr:row>98</xdr:row>
      <xdr:rowOff>51721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68248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52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113147</xdr:rowOff>
    </xdr:from>
    <xdr:to>
      <xdr:col>10</xdr:col>
      <xdr:colOff>114300</xdr:colOff>
      <xdr:row>98</xdr:row>
      <xdr:rowOff>117946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915247"/>
          <a:ext cx="889000" cy="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138049</xdr:rowOff>
    </xdr:from>
    <xdr:to>
      <xdr:col>10</xdr:col>
      <xdr:colOff>165100</xdr:colOff>
      <xdr:row>98</xdr:row>
      <xdr:rowOff>68199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6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84726</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54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124380</xdr:rowOff>
    </xdr:from>
    <xdr:to>
      <xdr:col>6</xdr:col>
      <xdr:colOff>38100</xdr:colOff>
      <xdr:row>98</xdr:row>
      <xdr:rowOff>54530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5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71057</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5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99496</xdr:rowOff>
    </xdr:from>
    <xdr:to>
      <xdr:col>24</xdr:col>
      <xdr:colOff>114300</xdr:colOff>
      <xdr:row>98</xdr:row>
      <xdr:rowOff>29646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3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77923</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08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61829</xdr:rowOff>
    </xdr:from>
    <xdr:to>
      <xdr:col>20</xdr:col>
      <xdr:colOff>38100</xdr:colOff>
      <xdr:row>98</xdr:row>
      <xdr:rowOff>163429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6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154556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5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56135</xdr:rowOff>
    </xdr:from>
    <xdr:to>
      <xdr:col>15</xdr:col>
      <xdr:colOff>101600</xdr:colOff>
      <xdr:row>98</xdr:row>
      <xdr:rowOff>157735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5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148862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67146</xdr:rowOff>
    </xdr:from>
    <xdr:to>
      <xdr:col>10</xdr:col>
      <xdr:colOff>165100</xdr:colOff>
      <xdr:row>98</xdr:row>
      <xdr:rowOff>168746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6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159873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6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62347</xdr:rowOff>
    </xdr:from>
    <xdr:to>
      <xdr:col>6</xdr:col>
      <xdr:colOff>38100</xdr:colOff>
      <xdr:row>98</xdr:row>
      <xdr:rowOff>163947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6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155074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5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146291</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6318491"/>
          <a:ext cx="1270" cy="412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68368</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549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92968</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609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36</xdr:row>
      <xdr:rowOff>146291</xdr:rowOff>
    </xdr:from>
    <xdr:to>
      <xdr:col>55</xdr:col>
      <xdr:colOff>88900</xdr:colOff>
      <xdr:row>36</xdr:row>
      <xdr:rowOff>146291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318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62890</xdr:rowOff>
    </xdr:from>
    <xdr:to>
      <xdr:col>55</xdr:col>
      <xdr:colOff>0</xdr:colOff>
      <xdr:row>39</xdr:row>
      <xdr:rowOff>13436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5892190"/>
          <a:ext cx="838200" cy="80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112818</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6279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134391</xdr:rowOff>
    </xdr:from>
    <xdr:to>
      <xdr:col>55</xdr:col>
      <xdr:colOff>50800</xdr:colOff>
      <xdr:row>39</xdr:row>
      <xdr:rowOff>64541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4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62890</xdr:rowOff>
    </xdr:from>
    <xdr:to>
      <xdr:col>50</xdr:col>
      <xdr:colOff>114300</xdr:colOff>
      <xdr:row>38</xdr:row>
      <xdr:rowOff>147968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5892190"/>
          <a:ext cx="889000" cy="77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137249</xdr:rowOff>
    </xdr:from>
    <xdr:to>
      <xdr:col>50</xdr:col>
      <xdr:colOff>165100</xdr:colOff>
      <xdr:row>39</xdr:row>
      <xdr:rowOff>67399</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58526</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745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147968</xdr:rowOff>
    </xdr:from>
    <xdr:to>
      <xdr:col>45</xdr:col>
      <xdr:colOff>177800</xdr:colOff>
      <xdr:row>38</xdr:row>
      <xdr:rowOff>151282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63068"/>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143611</xdr:rowOff>
    </xdr:from>
    <xdr:to>
      <xdr:col>46</xdr:col>
      <xdr:colOff>38100</xdr:colOff>
      <xdr:row>39</xdr:row>
      <xdr:rowOff>73761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58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64888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751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78321</xdr:rowOff>
    </xdr:from>
    <xdr:to>
      <xdr:col>41</xdr:col>
      <xdr:colOff>50800</xdr:colOff>
      <xdr:row>38</xdr:row>
      <xdr:rowOff>151282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5221821"/>
          <a:ext cx="889000" cy="144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145021</xdr:rowOff>
    </xdr:from>
    <xdr:to>
      <xdr:col>41</xdr:col>
      <xdr:colOff>101600</xdr:colOff>
      <xdr:row>39</xdr:row>
      <xdr:rowOff>75171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6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66298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75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144869</xdr:rowOff>
    </xdr:from>
    <xdr:to>
      <xdr:col>36</xdr:col>
      <xdr:colOff>165100</xdr:colOff>
      <xdr:row>39</xdr:row>
      <xdr:rowOff>75019</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66146</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752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134086</xdr:rowOff>
    </xdr:from>
    <xdr:to>
      <xdr:col>55</xdr:col>
      <xdr:colOff>50800</xdr:colOff>
      <xdr:row>39</xdr:row>
      <xdr:rowOff>64236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4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93464</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37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12090</xdr:rowOff>
    </xdr:from>
    <xdr:to>
      <xdr:col>50</xdr:col>
      <xdr:colOff>165100</xdr:colOff>
      <xdr:row>34</xdr:row>
      <xdr:rowOff>113690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58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130217</xdr:rowOff>
    </xdr:from>
    <xdr:ext cx="534377"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372111" y="561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97168</xdr:rowOff>
    </xdr:from>
    <xdr:to>
      <xdr:col>46</xdr:col>
      <xdr:colOff>38100</xdr:colOff>
      <xdr:row>39</xdr:row>
      <xdr:rowOff>27318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1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43845</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38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100482</xdr:rowOff>
    </xdr:from>
    <xdr:to>
      <xdr:col>41</xdr:col>
      <xdr:colOff>101600</xdr:colOff>
      <xdr:row>39</xdr:row>
      <xdr:rowOff>30632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1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47159</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39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27521</xdr:rowOff>
    </xdr:from>
    <xdr:to>
      <xdr:col>36</xdr:col>
      <xdr:colOff>165100</xdr:colOff>
      <xdr:row>30</xdr:row>
      <xdr:rowOff>129121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517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28</xdr:row>
      <xdr:rowOff>145648</xdr:rowOff>
    </xdr:from>
    <xdr:ext cx="534377"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05111" y="494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133734</xdr:rowOff>
    </xdr:from>
    <xdr:to>
      <xdr:col>54</xdr:col>
      <xdr:colOff>189865</xdr:colOff>
      <xdr:row>59</xdr:row>
      <xdr:rowOff>91270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06234"/>
          <a:ext cx="1270" cy="150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95097</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21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91270</xdr:rowOff>
    </xdr:from>
    <xdr:to>
      <xdr:col>55</xdr:col>
      <xdr:colOff>88900</xdr:colOff>
      <xdr:row>59</xdr:row>
      <xdr:rowOff>91270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20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80411</xdr:rowOff>
    </xdr:from>
    <xdr:ext cx="690189"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81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1,385,481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133734</xdr:rowOff>
    </xdr:from>
    <xdr:to>
      <xdr:col>55</xdr:col>
      <xdr:colOff>88900</xdr:colOff>
      <xdr:row>50</xdr:row>
      <xdr:rowOff>133734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165371</xdr:rowOff>
    </xdr:from>
    <xdr:to>
      <xdr:col>55</xdr:col>
      <xdr:colOff>0</xdr:colOff>
      <xdr:row>57</xdr:row>
      <xdr:rowOff>125272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595121"/>
          <a:ext cx="838200" cy="30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27974</xdr:rowOff>
    </xdr:from>
    <xdr:ext cx="599010"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972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49547</xdr:rowOff>
    </xdr:from>
    <xdr:to>
      <xdr:col>55</xdr:col>
      <xdr:colOff>50800</xdr:colOff>
      <xdr:row>58</xdr:row>
      <xdr:rowOff>151147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99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125272</xdr:rowOff>
    </xdr:from>
    <xdr:to>
      <xdr:col>50</xdr:col>
      <xdr:colOff>114300</xdr:colOff>
      <xdr:row>58</xdr:row>
      <xdr:rowOff>5570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897922"/>
          <a:ext cx="889000" cy="5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45368</xdr:rowOff>
    </xdr:from>
    <xdr:to>
      <xdr:col>50</xdr:col>
      <xdr:colOff>165100</xdr:colOff>
      <xdr:row>58</xdr:row>
      <xdr:rowOff>146968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98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138095</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39795" y="1008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5570</xdr:rowOff>
    </xdr:from>
    <xdr:to>
      <xdr:col>45</xdr:col>
      <xdr:colOff>177800</xdr:colOff>
      <xdr:row>58</xdr:row>
      <xdr:rowOff>154523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949670"/>
          <a:ext cx="889000" cy="14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48211</xdr:rowOff>
    </xdr:from>
    <xdr:to>
      <xdr:col>46</xdr:col>
      <xdr:colOff>38100</xdr:colOff>
      <xdr:row>58</xdr:row>
      <xdr:rowOff>149811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99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140938</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50795" y="1008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154523</xdr:rowOff>
    </xdr:from>
    <xdr:to>
      <xdr:col>41</xdr:col>
      <xdr:colOff>50800</xdr:colOff>
      <xdr:row>59</xdr:row>
      <xdr:rowOff>20620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10098623"/>
          <a:ext cx="889000" cy="3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42683</xdr:rowOff>
    </xdr:from>
    <xdr:to>
      <xdr:col>41</xdr:col>
      <xdr:colOff>101600</xdr:colOff>
      <xdr:row>58</xdr:row>
      <xdr:rowOff>144283</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160810</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61795" y="976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32873</xdr:rowOff>
    </xdr:from>
    <xdr:to>
      <xdr:col>36</xdr:col>
      <xdr:colOff>165100</xdr:colOff>
      <xdr:row>58</xdr:row>
      <xdr:rowOff>134473</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151000</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672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114571</xdr:rowOff>
    </xdr:from>
    <xdr:to>
      <xdr:col>55</xdr:col>
      <xdr:colOff>50800</xdr:colOff>
      <xdr:row>56</xdr:row>
      <xdr:rowOff>44721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54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137448</xdr:rowOff>
    </xdr:from>
    <xdr:ext cx="599010"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39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74472</xdr:rowOff>
    </xdr:from>
    <xdr:to>
      <xdr:col>50</xdr:col>
      <xdr:colOff>165100</xdr:colOff>
      <xdr:row>58</xdr:row>
      <xdr:rowOff>4622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8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21149</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39795" y="962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126220</xdr:rowOff>
    </xdr:from>
    <xdr:to>
      <xdr:col>46</xdr:col>
      <xdr:colOff>38100</xdr:colOff>
      <xdr:row>58</xdr:row>
      <xdr:rowOff>56370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8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72897</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50795" y="967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103723</xdr:rowOff>
    </xdr:from>
    <xdr:to>
      <xdr:col>41</xdr:col>
      <xdr:colOff>101600</xdr:colOff>
      <xdr:row>59</xdr:row>
      <xdr:rowOff>33873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100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25000</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61795" y="101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141270</xdr:rowOff>
    </xdr:from>
    <xdr:to>
      <xdr:col>36</xdr:col>
      <xdr:colOff>165100</xdr:colOff>
      <xdr:row>59</xdr:row>
      <xdr:rowOff>71420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1008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62547</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1017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97079</xdr:rowOff>
    </xdr:from>
    <xdr:to>
      <xdr:col>54</xdr:col>
      <xdr:colOff>189865</xdr:colOff>
      <xdr:row>79</xdr:row>
      <xdr:rowOff>81231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612929"/>
          <a:ext cx="1270" cy="1012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85058</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62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81231</xdr:rowOff>
    </xdr:from>
    <xdr:to>
      <xdr:col>55</xdr:col>
      <xdr:colOff>88900</xdr:colOff>
      <xdr:row>79</xdr:row>
      <xdr:rowOff>81231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62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43756</xdr:rowOff>
    </xdr:from>
    <xdr:ext cx="599010"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238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73</xdr:row>
      <xdr:rowOff>97079</xdr:rowOff>
    </xdr:from>
    <xdr:to>
      <xdr:col>55</xdr:col>
      <xdr:colOff>88900</xdr:colOff>
      <xdr:row>73</xdr:row>
      <xdr:rowOff>97079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61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135265</xdr:rowOff>
    </xdr:from>
    <xdr:to>
      <xdr:col>55</xdr:col>
      <xdr:colOff>0</xdr:colOff>
      <xdr:row>76</xdr:row>
      <xdr:rowOff>95129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2136765"/>
          <a:ext cx="838200" cy="98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151037</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352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1160</xdr:rowOff>
    </xdr:from>
    <xdr:to>
      <xdr:col>55</xdr:col>
      <xdr:colOff>50800</xdr:colOff>
      <xdr:row>78</xdr:row>
      <xdr:rowOff>102760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37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135265</xdr:rowOff>
    </xdr:from>
    <xdr:to>
      <xdr:col>50</xdr:col>
      <xdr:colOff>114300</xdr:colOff>
      <xdr:row>71</xdr:row>
      <xdr:rowOff>170617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2136765"/>
          <a:ext cx="889000" cy="20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171095</xdr:rowOff>
    </xdr:from>
    <xdr:to>
      <xdr:col>50</xdr:col>
      <xdr:colOff>165100</xdr:colOff>
      <xdr:row>78</xdr:row>
      <xdr:rowOff>101245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92372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46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162812</xdr:rowOff>
    </xdr:from>
    <xdr:to>
      <xdr:col>45</xdr:col>
      <xdr:colOff>177800</xdr:colOff>
      <xdr:row>71</xdr:row>
      <xdr:rowOff>170617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2164312"/>
          <a:ext cx="889000" cy="17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48363</xdr:rowOff>
    </xdr:from>
    <xdr:to>
      <xdr:col>46</xdr:col>
      <xdr:colOff>38100</xdr:colOff>
      <xdr:row>78</xdr:row>
      <xdr:rowOff>149963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141090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162812</xdr:rowOff>
    </xdr:from>
    <xdr:to>
      <xdr:col>41</xdr:col>
      <xdr:colOff>50800</xdr:colOff>
      <xdr:row>78</xdr:row>
      <xdr:rowOff>19600</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2164312"/>
          <a:ext cx="889000" cy="122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56299</xdr:rowOff>
    </xdr:from>
    <xdr:to>
      <xdr:col>41</xdr:col>
      <xdr:colOff>101600</xdr:colOff>
      <xdr:row>78</xdr:row>
      <xdr:rowOff>157899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149026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66508</xdr:rowOff>
    </xdr:from>
    <xdr:to>
      <xdr:col>36</xdr:col>
      <xdr:colOff>165100</xdr:colOff>
      <xdr:row>78</xdr:row>
      <xdr:rowOff>168108</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159235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44329</xdr:rowOff>
    </xdr:from>
    <xdr:to>
      <xdr:col>55</xdr:col>
      <xdr:colOff>50800</xdr:colOff>
      <xdr:row>76</xdr:row>
      <xdr:rowOff>145929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07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67207</xdr:rowOff>
    </xdr:from>
    <xdr:ext cx="599010"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92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84465</xdr:rowOff>
    </xdr:from>
    <xdr:to>
      <xdr:col>50</xdr:col>
      <xdr:colOff>165100</xdr:colOff>
      <xdr:row>71</xdr:row>
      <xdr:rowOff>14615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208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31142</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39795" y="1186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119817</xdr:rowOff>
    </xdr:from>
    <xdr:to>
      <xdr:col>46</xdr:col>
      <xdr:colOff>38100</xdr:colOff>
      <xdr:row>72</xdr:row>
      <xdr:rowOff>49967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229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70</xdr:row>
      <xdr:rowOff>66494</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50795" y="1206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112012</xdr:rowOff>
    </xdr:from>
    <xdr:to>
      <xdr:col>41</xdr:col>
      <xdr:colOff>101600</xdr:colOff>
      <xdr:row>71</xdr:row>
      <xdr:rowOff>42162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211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58689</xdr:rowOff>
    </xdr:from>
    <xdr:ext cx="59901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61795" y="1188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140250</xdr:rowOff>
    </xdr:from>
    <xdr:to>
      <xdr:col>36</xdr:col>
      <xdr:colOff>165100</xdr:colOff>
      <xdr:row>78</xdr:row>
      <xdr:rowOff>70400</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3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86927</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311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139004</xdr:rowOff>
    </xdr:from>
    <xdr:to>
      <xdr:col>54</xdr:col>
      <xdr:colOff>189865</xdr:colOff>
      <xdr:row>98</xdr:row>
      <xdr:rowOff>147476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398054"/>
          <a:ext cx="1270" cy="155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151303</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95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147476</xdr:rowOff>
    </xdr:from>
    <xdr:to>
      <xdr:col>55</xdr:col>
      <xdr:colOff>88900</xdr:colOff>
      <xdr:row>98</xdr:row>
      <xdr:rowOff>147476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94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85681</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17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139004</xdr:rowOff>
    </xdr:from>
    <xdr:to>
      <xdr:col>55</xdr:col>
      <xdr:colOff>88900</xdr:colOff>
      <xdr:row>89</xdr:row>
      <xdr:rowOff>139004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39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121765</xdr:rowOff>
    </xdr:from>
    <xdr:to>
      <xdr:col>55</xdr:col>
      <xdr:colOff>0</xdr:colOff>
      <xdr:row>97</xdr:row>
      <xdr:rowOff>98580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580965"/>
          <a:ext cx="838200" cy="14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49306</xdr:rowOff>
    </xdr:from>
    <xdr:ext cx="599010"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6799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70879</xdr:rowOff>
    </xdr:from>
    <xdr:to>
      <xdr:col>55</xdr:col>
      <xdr:colOff>50800</xdr:colOff>
      <xdr:row>98</xdr:row>
      <xdr:rowOff>1029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7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121765</xdr:rowOff>
    </xdr:from>
    <xdr:to>
      <xdr:col>50</xdr:col>
      <xdr:colOff>114300</xdr:colOff>
      <xdr:row>96</xdr:row>
      <xdr:rowOff>165178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580965"/>
          <a:ext cx="889000" cy="4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41511</xdr:rowOff>
    </xdr:from>
    <xdr:to>
      <xdr:col>50</xdr:col>
      <xdr:colOff>165100</xdr:colOff>
      <xdr:row>97</xdr:row>
      <xdr:rowOff>143111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6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134238</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39795" y="1676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165178</xdr:rowOff>
    </xdr:from>
    <xdr:to>
      <xdr:col>45</xdr:col>
      <xdr:colOff>177800</xdr:colOff>
      <xdr:row>97</xdr:row>
      <xdr:rowOff>85950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624378"/>
          <a:ext cx="889000" cy="9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56686</xdr:rowOff>
    </xdr:from>
    <xdr:to>
      <xdr:col>46</xdr:col>
      <xdr:colOff>38100</xdr:colOff>
      <xdr:row>97</xdr:row>
      <xdr:rowOff>158286</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68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149413</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50795" y="1678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108280</xdr:rowOff>
    </xdr:from>
    <xdr:to>
      <xdr:col>41</xdr:col>
      <xdr:colOff>50800</xdr:colOff>
      <xdr:row>97</xdr:row>
      <xdr:rowOff>85950</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396030"/>
          <a:ext cx="889000" cy="32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61492</xdr:rowOff>
    </xdr:from>
    <xdr:to>
      <xdr:col>41</xdr:col>
      <xdr:colOff>101600</xdr:colOff>
      <xdr:row>97</xdr:row>
      <xdr:rowOff>163092</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154219</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61795" y="1678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47938</xdr:rowOff>
    </xdr:from>
    <xdr:to>
      <xdr:col>36</xdr:col>
      <xdr:colOff>165100</xdr:colOff>
      <xdr:row>97</xdr:row>
      <xdr:rowOff>149538</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67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140665</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672795" y="16771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47780</xdr:rowOff>
    </xdr:from>
    <xdr:to>
      <xdr:col>55</xdr:col>
      <xdr:colOff>50800</xdr:colOff>
      <xdr:row>97</xdr:row>
      <xdr:rowOff>149380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67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70657</xdr:rowOff>
    </xdr:from>
    <xdr:ext cx="599010"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529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70965</xdr:rowOff>
    </xdr:from>
    <xdr:to>
      <xdr:col>50</xdr:col>
      <xdr:colOff>165100</xdr:colOff>
      <xdr:row>97</xdr:row>
      <xdr:rowOff>1115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5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17642</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39795" y="1630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114378</xdr:rowOff>
    </xdr:from>
    <xdr:to>
      <xdr:col>46</xdr:col>
      <xdr:colOff>38100</xdr:colOff>
      <xdr:row>97</xdr:row>
      <xdr:rowOff>44528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57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61055</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50795" y="163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35150</xdr:rowOff>
    </xdr:from>
    <xdr:to>
      <xdr:col>41</xdr:col>
      <xdr:colOff>101600</xdr:colOff>
      <xdr:row>97</xdr:row>
      <xdr:rowOff>136750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6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153277</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61795" y="16441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57480</xdr:rowOff>
    </xdr:from>
    <xdr:to>
      <xdr:col>36</xdr:col>
      <xdr:colOff>165100</xdr:colOff>
      <xdr:row>95</xdr:row>
      <xdr:rowOff>159080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34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4157</xdr:rowOff>
    </xdr:from>
    <xdr:ext cx="599010"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672795" y="1612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42679</xdr:rowOff>
    </xdr:from>
    <xdr:to>
      <xdr:col>85</xdr:col>
      <xdr:colOff>126364</xdr:colOff>
      <xdr:row>39</xdr:row>
      <xdr:rowOff>35619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186179"/>
          <a:ext cx="1269" cy="1535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39446</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72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35619</xdr:rowOff>
    </xdr:from>
    <xdr:to>
      <xdr:col>86</xdr:col>
      <xdr:colOff>25400</xdr:colOff>
      <xdr:row>39</xdr:row>
      <xdr:rowOff>35619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72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160806</xdr:rowOff>
    </xdr:from>
    <xdr:ext cx="599010"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496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42679</xdr:rowOff>
    </xdr:from>
    <xdr:to>
      <xdr:col>86</xdr:col>
      <xdr:colOff>25400</xdr:colOff>
      <xdr:row>30</xdr:row>
      <xdr:rowOff>42679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18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80897</xdr:rowOff>
    </xdr:from>
    <xdr:to>
      <xdr:col>85</xdr:col>
      <xdr:colOff>127000</xdr:colOff>
      <xdr:row>37</xdr:row>
      <xdr:rowOff>166678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424547"/>
          <a:ext cx="838200" cy="8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162062</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505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12185</xdr:rowOff>
    </xdr:from>
    <xdr:to>
      <xdr:col>85</xdr:col>
      <xdr:colOff>177800</xdr:colOff>
      <xdr:row>38</xdr:row>
      <xdr:rowOff>113785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5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166678</xdr:rowOff>
    </xdr:from>
    <xdr:to>
      <xdr:col>81</xdr:col>
      <xdr:colOff>50800</xdr:colOff>
      <xdr:row>37</xdr:row>
      <xdr:rowOff>171048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510328"/>
          <a:ext cx="889000" cy="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162499</xdr:rowOff>
    </xdr:from>
    <xdr:to>
      <xdr:col>81</xdr:col>
      <xdr:colOff>101600</xdr:colOff>
      <xdr:row>38</xdr:row>
      <xdr:rowOff>92649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50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83776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59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171048</xdr:rowOff>
    </xdr:from>
    <xdr:to>
      <xdr:col>76</xdr:col>
      <xdr:colOff>114300</xdr:colOff>
      <xdr:row>38</xdr:row>
      <xdr:rowOff>57512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514698"/>
          <a:ext cx="889000" cy="5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46368</xdr:rowOff>
    </xdr:from>
    <xdr:to>
      <xdr:col>76</xdr:col>
      <xdr:colOff>165100</xdr:colOff>
      <xdr:row>38</xdr:row>
      <xdr:rowOff>147968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561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139095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65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36128</xdr:rowOff>
    </xdr:from>
    <xdr:to>
      <xdr:col>71</xdr:col>
      <xdr:colOff>177800</xdr:colOff>
      <xdr:row>38</xdr:row>
      <xdr:rowOff>57512</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551228"/>
          <a:ext cx="889000" cy="2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41668</xdr:rowOff>
    </xdr:from>
    <xdr:to>
      <xdr:col>72</xdr:col>
      <xdr:colOff>38100</xdr:colOff>
      <xdr:row>38</xdr:row>
      <xdr:rowOff>143268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134395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64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58114</xdr:rowOff>
    </xdr:from>
    <xdr:to>
      <xdr:col>67</xdr:col>
      <xdr:colOff>101600</xdr:colOff>
      <xdr:row>38</xdr:row>
      <xdr:rowOff>159714</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150841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30097</xdr:rowOff>
    </xdr:from>
    <xdr:to>
      <xdr:col>85</xdr:col>
      <xdr:colOff>177800</xdr:colOff>
      <xdr:row>37</xdr:row>
      <xdr:rowOff>131697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37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52974</xdr:rowOff>
    </xdr:from>
    <xdr:ext cx="599010"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225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115878</xdr:rowOff>
    </xdr:from>
    <xdr:to>
      <xdr:col>81</xdr:col>
      <xdr:colOff>101600</xdr:colOff>
      <xdr:row>38</xdr:row>
      <xdr:rowOff>46028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45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62555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23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120248</xdr:rowOff>
    </xdr:from>
    <xdr:to>
      <xdr:col>76</xdr:col>
      <xdr:colOff>165100</xdr:colOff>
      <xdr:row>38</xdr:row>
      <xdr:rowOff>50398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46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66925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23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6712</xdr:rowOff>
    </xdr:from>
    <xdr:to>
      <xdr:col>72</xdr:col>
      <xdr:colOff>38100</xdr:colOff>
      <xdr:row>38</xdr:row>
      <xdr:rowOff>108312</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52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124839</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29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156778</xdr:rowOff>
    </xdr:from>
    <xdr:to>
      <xdr:col>67</xdr:col>
      <xdr:colOff>101600</xdr:colOff>
      <xdr:row>38</xdr:row>
      <xdr:rowOff>86928</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50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103455</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27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143122</xdr:rowOff>
    </xdr:from>
    <xdr:to>
      <xdr:col>85</xdr:col>
      <xdr:colOff>126364</xdr:colOff>
      <xdr:row>58</xdr:row>
      <xdr:rowOff>78350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715622"/>
          <a:ext cx="1269" cy="130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82177</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02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78350</xdr:rowOff>
    </xdr:from>
    <xdr:to>
      <xdr:col>86</xdr:col>
      <xdr:colOff>25400</xdr:colOff>
      <xdr:row>58</xdr:row>
      <xdr:rowOff>78350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022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89799</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9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458,952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143122</xdr:rowOff>
    </xdr:from>
    <xdr:to>
      <xdr:col>86</xdr:col>
      <xdr:colOff>25400</xdr:colOff>
      <xdr:row>50</xdr:row>
      <xdr:rowOff>143122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71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71362</xdr:rowOff>
    </xdr:from>
    <xdr:to>
      <xdr:col>85</xdr:col>
      <xdr:colOff>127000</xdr:colOff>
      <xdr:row>58</xdr:row>
      <xdr:rowOff>47777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844012"/>
          <a:ext cx="838200" cy="14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41995</xdr:rowOff>
    </xdr:from>
    <xdr:ext cx="599010"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643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19118</xdr:rowOff>
    </xdr:from>
    <xdr:to>
      <xdr:col>85</xdr:col>
      <xdr:colOff>177800</xdr:colOff>
      <xdr:row>57</xdr:row>
      <xdr:rowOff>120718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79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47777</xdr:rowOff>
    </xdr:from>
    <xdr:to>
      <xdr:col>81</xdr:col>
      <xdr:colOff>50800</xdr:colOff>
      <xdr:row>59</xdr:row>
      <xdr:rowOff>34344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991877"/>
          <a:ext cx="889000" cy="15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104899</xdr:rowOff>
    </xdr:from>
    <xdr:to>
      <xdr:col>81</xdr:col>
      <xdr:colOff>101600</xdr:colOff>
      <xdr:row>57</xdr:row>
      <xdr:rowOff>35049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70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51576</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181795" y="948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4441</xdr:rowOff>
    </xdr:from>
    <xdr:to>
      <xdr:col>76</xdr:col>
      <xdr:colOff>114300</xdr:colOff>
      <xdr:row>59</xdr:row>
      <xdr:rowOff>34344</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10119991"/>
          <a:ext cx="889000" cy="2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163336</xdr:rowOff>
    </xdr:from>
    <xdr:to>
      <xdr:col>76</xdr:col>
      <xdr:colOff>165100</xdr:colOff>
      <xdr:row>57</xdr:row>
      <xdr:rowOff>93486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110013</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292795" y="953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151705</xdr:rowOff>
    </xdr:from>
    <xdr:to>
      <xdr:col>71</xdr:col>
      <xdr:colOff>177800</xdr:colOff>
      <xdr:row>59</xdr:row>
      <xdr:rowOff>4441</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2814300" y="9924355"/>
          <a:ext cx="889000" cy="19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162591</xdr:rowOff>
    </xdr:from>
    <xdr:to>
      <xdr:col>72</xdr:col>
      <xdr:colOff>38100</xdr:colOff>
      <xdr:row>57</xdr:row>
      <xdr:rowOff>92741</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76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109268</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03795" y="953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137957</xdr:rowOff>
    </xdr:from>
    <xdr:to>
      <xdr:col>67</xdr:col>
      <xdr:colOff>101600</xdr:colOff>
      <xdr:row>57</xdr:row>
      <xdr:rowOff>68107</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84634</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14795" y="951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20562</xdr:rowOff>
    </xdr:from>
    <xdr:to>
      <xdr:col>85</xdr:col>
      <xdr:colOff>177800</xdr:colOff>
      <xdr:row>57</xdr:row>
      <xdr:rowOff>122162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79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170439</xdr:rowOff>
    </xdr:from>
    <xdr:ext cx="599010"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77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168427</xdr:rowOff>
    </xdr:from>
    <xdr:to>
      <xdr:col>81</xdr:col>
      <xdr:colOff>101600</xdr:colOff>
      <xdr:row>58</xdr:row>
      <xdr:rowOff>98577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94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89704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100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154994</xdr:rowOff>
    </xdr:from>
    <xdr:to>
      <xdr:col>76</xdr:col>
      <xdr:colOff>165100</xdr:colOff>
      <xdr:row>59</xdr:row>
      <xdr:rowOff>85144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1009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76271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1019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125091</xdr:rowOff>
    </xdr:from>
    <xdr:to>
      <xdr:col>72</xdr:col>
      <xdr:colOff>38100</xdr:colOff>
      <xdr:row>59</xdr:row>
      <xdr:rowOff>55241</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1006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46368</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1016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100905</xdr:rowOff>
    </xdr:from>
    <xdr:to>
      <xdr:col>67</xdr:col>
      <xdr:colOff>101600</xdr:colOff>
      <xdr:row>58</xdr:row>
      <xdr:rowOff>31055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87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22182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96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169075</xdr:rowOff>
    </xdr:from>
    <xdr:to>
      <xdr:col>85</xdr:col>
      <xdr:colOff>126364</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42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115752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11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169075</xdr:rowOff>
    </xdr:from>
    <xdr:to>
      <xdr:col>86</xdr:col>
      <xdr:colOff>25400</xdr:colOff>
      <xdr:row>71</xdr:row>
      <xdr:rowOff>169075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82035</xdr:rowOff>
    </xdr:from>
    <xdr:to>
      <xdr:col>85</xdr:col>
      <xdr:colOff>127000</xdr:colOff>
      <xdr:row>78</xdr:row>
      <xdr:rowOff>91260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481300" y="13455135"/>
          <a:ext cx="838200" cy="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37498</xdr:rowOff>
    </xdr:from>
    <xdr:ext cx="534377"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239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14621</xdr:rowOff>
    </xdr:from>
    <xdr:to>
      <xdr:col>85</xdr:col>
      <xdr:colOff>177800</xdr:colOff>
      <xdr:row>78</xdr:row>
      <xdr:rowOff>116221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3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91260</xdr:rowOff>
    </xdr:from>
    <xdr:to>
      <xdr:col>81</xdr:col>
      <xdr:colOff>50800</xdr:colOff>
      <xdr:row>78</xdr:row>
      <xdr:rowOff>119853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4592300" y="13464360"/>
          <a:ext cx="889000" cy="2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41864</xdr:rowOff>
    </xdr:from>
    <xdr:to>
      <xdr:col>76</xdr:col>
      <xdr:colOff>114300</xdr:colOff>
      <xdr:row>78</xdr:row>
      <xdr:rowOff>119853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414964"/>
          <a:ext cx="889000" cy="7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41864</xdr:rowOff>
    </xdr:from>
    <xdr:to>
      <xdr:col>71</xdr:col>
      <xdr:colOff>177800</xdr:colOff>
      <xdr:row>78</xdr:row>
      <xdr:rowOff>79501</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414964"/>
          <a:ext cx="889000" cy="3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137771</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36111" y="135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142887</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47111" y="1351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31235</xdr:rowOff>
    </xdr:from>
    <xdr:to>
      <xdr:col>85</xdr:col>
      <xdr:colOff>177800</xdr:colOff>
      <xdr:row>78</xdr:row>
      <xdr:rowOff>132835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40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164497</xdr:rowOff>
    </xdr:from>
    <xdr:ext cx="534377"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36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40460</xdr:rowOff>
    </xdr:from>
    <xdr:to>
      <xdr:col>81</xdr:col>
      <xdr:colOff>101600</xdr:colOff>
      <xdr:row>78</xdr:row>
      <xdr:rowOff>142060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41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133187</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14111" y="1350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69053</xdr:rowOff>
    </xdr:from>
    <xdr:to>
      <xdr:col>76</xdr:col>
      <xdr:colOff>165100</xdr:colOff>
      <xdr:row>78</xdr:row>
      <xdr:rowOff>170653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44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161780</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57428" y="1353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162514</xdr:rowOff>
    </xdr:from>
    <xdr:to>
      <xdr:col>72</xdr:col>
      <xdr:colOff>38100</xdr:colOff>
      <xdr:row>78</xdr:row>
      <xdr:rowOff>92664</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36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109191</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36111" y="1313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28701</xdr:rowOff>
    </xdr:from>
    <xdr:to>
      <xdr:col>67</xdr:col>
      <xdr:colOff>101600</xdr:colOff>
      <xdr:row>78</xdr:row>
      <xdr:rowOff>130301</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40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146828</xdr:rowOff>
    </xdr:from>
    <xdr:ext cx="534377"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547111" y="1317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36517</xdr:rowOff>
    </xdr:from>
    <xdr:to>
      <xdr:col>85</xdr:col>
      <xdr:colOff>126364</xdr:colOff>
      <xdr:row>98</xdr:row>
      <xdr:rowOff>138131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638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141958</xdr:rowOff>
    </xdr:from>
    <xdr:ext cx="378565"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944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138131</xdr:rowOff>
    </xdr:from>
    <xdr:to>
      <xdr:col>86</xdr:col>
      <xdr:colOff>25400</xdr:colOff>
      <xdr:row>98</xdr:row>
      <xdr:rowOff>138131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94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154644</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41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36517</xdr:rowOff>
    </xdr:from>
    <xdr:to>
      <xdr:col>86</xdr:col>
      <xdr:colOff>25400</xdr:colOff>
      <xdr:row>91</xdr:row>
      <xdr:rowOff>36517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6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94444</xdr:rowOff>
    </xdr:from>
    <xdr:to>
      <xdr:col>85</xdr:col>
      <xdr:colOff>127000</xdr:colOff>
      <xdr:row>98</xdr:row>
      <xdr:rowOff>97118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6896544"/>
          <a:ext cx="8382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166667</xdr:rowOff>
    </xdr:from>
    <xdr:ext cx="599010"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454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143790</xdr:rowOff>
    </xdr:from>
    <xdr:to>
      <xdr:col>85</xdr:col>
      <xdr:colOff>177800</xdr:colOff>
      <xdr:row>97</xdr:row>
      <xdr:rowOff>73940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84196</xdr:rowOff>
    </xdr:from>
    <xdr:to>
      <xdr:col>81</xdr:col>
      <xdr:colOff>50800</xdr:colOff>
      <xdr:row>98</xdr:row>
      <xdr:rowOff>94444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592300" y="16886296"/>
          <a:ext cx="889000" cy="1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88548</xdr:rowOff>
    </xdr:from>
    <xdr:to>
      <xdr:col>81</xdr:col>
      <xdr:colOff>101600</xdr:colOff>
      <xdr:row>97</xdr:row>
      <xdr:rowOff>18698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54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35225</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181795" y="1632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76977</xdr:rowOff>
    </xdr:from>
    <xdr:to>
      <xdr:col>76</xdr:col>
      <xdr:colOff>114300</xdr:colOff>
      <xdr:row>98</xdr:row>
      <xdr:rowOff>84196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879077"/>
          <a:ext cx="889000" cy="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98661</xdr:rowOff>
    </xdr:from>
    <xdr:to>
      <xdr:col>76</xdr:col>
      <xdr:colOff>165100</xdr:colOff>
      <xdr:row>97</xdr:row>
      <xdr:rowOff>28811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5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45338</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292795" y="1633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69332</xdr:rowOff>
    </xdr:from>
    <xdr:to>
      <xdr:col>71</xdr:col>
      <xdr:colOff>177800</xdr:colOff>
      <xdr:row>98</xdr:row>
      <xdr:rowOff>76977</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6871432"/>
          <a:ext cx="889000" cy="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103360</xdr:rowOff>
    </xdr:from>
    <xdr:to>
      <xdr:col>72</xdr:col>
      <xdr:colOff>38100</xdr:colOff>
      <xdr:row>97</xdr:row>
      <xdr:rowOff>33510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5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50037</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6337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92393</xdr:rowOff>
    </xdr:from>
    <xdr:to>
      <xdr:col>67</xdr:col>
      <xdr:colOff>101600</xdr:colOff>
      <xdr:row>97</xdr:row>
      <xdr:rowOff>22543</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55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39070</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632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46318</xdr:rowOff>
    </xdr:from>
    <xdr:to>
      <xdr:col>85</xdr:col>
      <xdr:colOff>177800</xdr:colOff>
      <xdr:row>98</xdr:row>
      <xdr:rowOff>147918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84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132695</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76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43644</xdr:rowOff>
    </xdr:from>
    <xdr:to>
      <xdr:col>81</xdr:col>
      <xdr:colOff>101600</xdr:colOff>
      <xdr:row>98</xdr:row>
      <xdr:rowOff>145244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84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136371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93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33396</xdr:rowOff>
    </xdr:from>
    <xdr:to>
      <xdr:col>76</xdr:col>
      <xdr:colOff>165100</xdr:colOff>
      <xdr:row>98</xdr:row>
      <xdr:rowOff>134996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83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126123</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92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26177</xdr:rowOff>
    </xdr:from>
    <xdr:to>
      <xdr:col>72</xdr:col>
      <xdr:colOff>38100</xdr:colOff>
      <xdr:row>98</xdr:row>
      <xdr:rowOff>127777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82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118904</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92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18532</xdr:rowOff>
    </xdr:from>
    <xdr:to>
      <xdr:col>67</xdr:col>
      <xdr:colOff>101600</xdr:colOff>
      <xdr:row>98</xdr:row>
      <xdr:rowOff>120132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82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111259</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91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132280</xdr:rowOff>
    </xdr:from>
    <xdr:to>
      <xdr:col>116</xdr:col>
      <xdr:colOff>62864</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447230"/>
          <a:ext cx="1269" cy="1207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14711</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01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78957</xdr:rowOff>
    </xdr:from>
    <xdr:ext cx="599010"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22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264,123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132280</xdr:rowOff>
    </xdr:from>
    <xdr:to>
      <xdr:col>116</xdr:col>
      <xdr:colOff>152400</xdr:colOff>
      <xdr:row>31</xdr:row>
      <xdr:rowOff>132280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44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103611</xdr:rowOff>
    </xdr:from>
    <xdr:ext cx="469744"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44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86564</xdr:rowOff>
    </xdr:from>
    <xdr:to>
      <xdr:col>112</xdr:col>
      <xdr:colOff>38100</xdr:colOff>
      <xdr:row>39</xdr:row>
      <xdr:rowOff>16714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33241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376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87026</xdr:rowOff>
    </xdr:from>
    <xdr:to>
      <xdr:col>107</xdr:col>
      <xdr:colOff>101600</xdr:colOff>
      <xdr:row>39</xdr:row>
      <xdr:rowOff>17176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0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33702</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87638</xdr:rowOff>
    </xdr:from>
    <xdr:to>
      <xdr:col>102</xdr:col>
      <xdr:colOff>165100</xdr:colOff>
      <xdr:row>39</xdr:row>
      <xdr:rowOff>17788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0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34315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377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86934</xdr:rowOff>
    </xdr:from>
    <xdr:to>
      <xdr:col>98</xdr:col>
      <xdr:colOff>38100</xdr:colOff>
      <xdr:row>39</xdr:row>
      <xdr:rowOff>17084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0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33611</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37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59161</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574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総務費は、東京電力からの賠償金を基金に積み立てたこと及び交付金を基金に積み立てて実施する事業の積立金分の増加により増となっている。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労働費は、いこいの村管理棟建設工事の終了により減となっている。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農林水産業費は、乾燥調製貯蔵施設（カントリーエレベーター）建築工事による増となっている。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商工費は、木材製造拠点建築工事、交流・情報発信拠点建築工事の終了等による減となっている。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福島県浪江町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財政調整基金残高は、今後の見通しに備え、前年度歳計剰余金を積み立てるとともに、取崩しについては最低限に努めた。実質収支額は、前年度より</a:t>
          </a:r>
          <a:r>
            <a:rPr kumimoji="1" lang="en-US" altLang="ja-JP" sz="1400">
              <a:latin typeface="ＭＳ ゴシック" pitchFamily="49" charset="-128"/>
              <a:ea typeface="ＭＳ ゴシック" pitchFamily="49" charset="-128"/>
            </a:rPr>
            <a:t>7.42</a:t>
          </a:r>
          <a:r>
            <a:rPr kumimoji="1" lang="ja-JP" altLang="en-US" sz="1400">
              <a:latin typeface="ＭＳ ゴシック" pitchFamily="49" charset="-128"/>
              <a:ea typeface="ＭＳ ゴシック" pitchFamily="49" charset="-128"/>
            </a:rPr>
            <a:t>ポイント増となっており、復旧・復興事業の本格化に伴う大規模事業の経費負担に備えた財源確保により、依然として高い推移となっている。東日本大震災以降発生している多くの復旧・復興事業は、国県支出金（復興財源）により賄っているものであり、こういった特殊な状況の中で単年度ごとの改善は難しい状態である。中長期の財政需要等を見定めながら、本数値についても推移を把握し、継続して適正な状態を維持できるよう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福島県浪江町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自治体財政全体を考慮しながら、各会計ともに健全な財政運営に努めた結果、黒字となった。しかしながら、今後も厳しい歳入状況であることが予想されるため、効率的かつ適正な事務を行い、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10.13&#12294;&#12305;&#20196;&#21644;3&#24180;&#24230;&#36001;&#25919;&#29366;&#27841;&#36039;&#26009;&#38598;&#12398;&#20316;&#25104;&#12395;&#12388;&#12356;&#12390;&#65288;2&#22238;&#30446;&#12539;&#22320;&#26041;&#20844;&#20250;&#35336;&#38306;&#20418;&#65289;/02&#12288;&#22238;&#31572;/&#12480;&#12454;&#12531;&#12525;&#12540;&#12489;&#36039;&#26009;/&#12304;&#36001;&#25919;&#29366;&#27841;&#36039;&#26009;&#38598;&#12305;_075477_&#28010;&#27743;&#30010;_2021/&#12304;&#36001;&#25919;&#29366;&#27841;&#36039;&#26009;&#38598;&#12305;_075477_&#28010;&#27743;&#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CN53">
            <v>58.1</v>
          </cell>
          <cell r="CV53">
            <v>44</v>
          </cell>
        </row>
        <row r="55">
          <cell r="AN55" t="str">
            <v>類似団体内平均値</v>
          </cell>
          <cell r="CN55">
            <v>0</v>
          </cell>
          <cell r="CV55">
            <v>0</v>
          </cell>
        </row>
        <row r="57">
          <cell r="CN57">
            <v>61.1</v>
          </cell>
          <cell r="CV57">
            <v>48</v>
          </cell>
        </row>
        <row r="72">
          <cell r="BP72" t="str">
            <v>H29</v>
          </cell>
          <cell r="BX72" t="str">
            <v>H30</v>
          </cell>
          <cell r="CF72" t="str">
            <v>R01</v>
          </cell>
          <cell r="CN72" t="str">
            <v>R02</v>
          </cell>
          <cell r="CV72" t="str">
            <v>R03</v>
          </cell>
        </row>
        <row r="73">
          <cell r="AN73" t="str">
            <v>当該団体値</v>
          </cell>
        </row>
        <row r="75">
          <cell r="BP75">
            <v>8.1</v>
          </cell>
          <cell r="BX75">
            <v>7.7</v>
          </cell>
          <cell r="CF75">
            <v>6.8</v>
          </cell>
          <cell r="CN75">
            <v>5.5</v>
          </cell>
          <cell r="CV75">
            <v>4.2</v>
          </cell>
        </row>
        <row r="77">
          <cell r="AN77" t="str">
            <v>類似団体内平均値</v>
          </cell>
          <cell r="BP77">
            <v>0</v>
          </cell>
          <cell r="BX77">
            <v>0</v>
          </cell>
          <cell r="CF77">
            <v>0</v>
          </cell>
          <cell r="CN77">
            <v>0</v>
          </cell>
          <cell r="CV77">
            <v>0</v>
          </cell>
        </row>
        <row r="79">
          <cell r="BP79">
            <v>7.1</v>
          </cell>
          <cell r="BX79">
            <v>7.1</v>
          </cell>
          <cell r="CF79">
            <v>7.3</v>
          </cell>
          <cell r="CN79">
            <v>7.4</v>
          </cell>
          <cell r="CV79">
            <v>6.1</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85" zoomScaleNormal="85" workbookViewId="0">
      <selection activeCell="T55" sqref="T55"/>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76" t="s">
        <v>80</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178"/>
      <c r="DK1" s="178"/>
      <c r="DL1" s="178"/>
      <c r="DM1" s="178"/>
      <c r="DN1" s="178"/>
      <c r="DO1" s="178"/>
    </row>
    <row r="2" spans="1:119" ht="24.75" thickBot="1" x14ac:dyDescent="0.2">
      <c r="B2" s="179" t="s">
        <v>81</v>
      </c>
      <c r="C2" s="179"/>
      <c r="D2" s="180"/>
    </row>
    <row r="3" spans="1:119" ht="18.75" customHeight="1" thickBot="1" x14ac:dyDescent="0.2">
      <c r="A3" s="178"/>
      <c r="B3" s="377" t="s">
        <v>82</v>
      </c>
      <c r="C3" s="378"/>
      <c r="D3" s="378"/>
      <c r="E3" s="379"/>
      <c r="F3" s="379"/>
      <c r="G3" s="379"/>
      <c r="H3" s="379"/>
      <c r="I3" s="379"/>
      <c r="J3" s="379"/>
      <c r="K3" s="379"/>
      <c r="L3" s="379" t="s">
        <v>83</v>
      </c>
      <c r="M3" s="379"/>
      <c r="N3" s="379"/>
      <c r="O3" s="379"/>
      <c r="P3" s="379"/>
      <c r="Q3" s="379"/>
      <c r="R3" s="386"/>
      <c r="S3" s="386"/>
      <c r="T3" s="386"/>
      <c r="U3" s="386"/>
      <c r="V3" s="387"/>
      <c r="W3" s="361" t="s">
        <v>84</v>
      </c>
      <c r="X3" s="362"/>
      <c r="Y3" s="362"/>
      <c r="Z3" s="362"/>
      <c r="AA3" s="362"/>
      <c r="AB3" s="378"/>
      <c r="AC3" s="386" t="s">
        <v>85</v>
      </c>
      <c r="AD3" s="362"/>
      <c r="AE3" s="362"/>
      <c r="AF3" s="362"/>
      <c r="AG3" s="362"/>
      <c r="AH3" s="362"/>
      <c r="AI3" s="362"/>
      <c r="AJ3" s="362"/>
      <c r="AK3" s="362"/>
      <c r="AL3" s="363"/>
      <c r="AM3" s="361" t="s">
        <v>86</v>
      </c>
      <c r="AN3" s="362"/>
      <c r="AO3" s="362"/>
      <c r="AP3" s="362"/>
      <c r="AQ3" s="362"/>
      <c r="AR3" s="362"/>
      <c r="AS3" s="362"/>
      <c r="AT3" s="362"/>
      <c r="AU3" s="362"/>
      <c r="AV3" s="362"/>
      <c r="AW3" s="362"/>
      <c r="AX3" s="363"/>
      <c r="AY3" s="398" t="s">
        <v>1</v>
      </c>
      <c r="AZ3" s="399"/>
      <c r="BA3" s="399"/>
      <c r="BB3" s="399"/>
      <c r="BC3" s="399"/>
      <c r="BD3" s="399"/>
      <c r="BE3" s="399"/>
      <c r="BF3" s="399"/>
      <c r="BG3" s="399"/>
      <c r="BH3" s="399"/>
      <c r="BI3" s="399"/>
      <c r="BJ3" s="399"/>
      <c r="BK3" s="399"/>
      <c r="BL3" s="399"/>
      <c r="BM3" s="400"/>
      <c r="BN3" s="361" t="s">
        <v>87</v>
      </c>
      <c r="BO3" s="362"/>
      <c r="BP3" s="362"/>
      <c r="BQ3" s="362"/>
      <c r="BR3" s="362"/>
      <c r="BS3" s="362"/>
      <c r="BT3" s="362"/>
      <c r="BU3" s="363"/>
      <c r="BV3" s="361" t="s">
        <v>88</v>
      </c>
      <c r="BW3" s="362"/>
      <c r="BX3" s="362"/>
      <c r="BY3" s="362"/>
      <c r="BZ3" s="362"/>
      <c r="CA3" s="362"/>
      <c r="CB3" s="362"/>
      <c r="CC3" s="363"/>
      <c r="CD3" s="398" t="s">
        <v>1</v>
      </c>
      <c r="CE3" s="399"/>
      <c r="CF3" s="399"/>
      <c r="CG3" s="399"/>
      <c r="CH3" s="399"/>
      <c r="CI3" s="399"/>
      <c r="CJ3" s="399"/>
      <c r="CK3" s="399"/>
      <c r="CL3" s="399"/>
      <c r="CM3" s="399"/>
      <c r="CN3" s="399"/>
      <c r="CO3" s="399"/>
      <c r="CP3" s="399"/>
      <c r="CQ3" s="399"/>
      <c r="CR3" s="399"/>
      <c r="CS3" s="400"/>
      <c r="CT3" s="361" t="s">
        <v>89</v>
      </c>
      <c r="CU3" s="362"/>
      <c r="CV3" s="362"/>
      <c r="CW3" s="362"/>
      <c r="CX3" s="362"/>
      <c r="CY3" s="362"/>
      <c r="CZ3" s="362"/>
      <c r="DA3" s="363"/>
      <c r="DB3" s="361" t="s">
        <v>90</v>
      </c>
      <c r="DC3" s="362"/>
      <c r="DD3" s="362"/>
      <c r="DE3" s="362"/>
      <c r="DF3" s="362"/>
      <c r="DG3" s="362"/>
      <c r="DH3" s="362"/>
      <c r="DI3" s="363"/>
    </row>
    <row r="4" spans="1:119" ht="18.75" customHeight="1" x14ac:dyDescent="0.15">
      <c r="A4" s="178"/>
      <c r="B4" s="380"/>
      <c r="C4" s="381"/>
      <c r="D4" s="381"/>
      <c r="E4" s="382"/>
      <c r="F4" s="382"/>
      <c r="G4" s="382"/>
      <c r="H4" s="382"/>
      <c r="I4" s="382"/>
      <c r="J4" s="382"/>
      <c r="K4" s="382"/>
      <c r="L4" s="382"/>
      <c r="M4" s="382"/>
      <c r="N4" s="382"/>
      <c r="O4" s="382"/>
      <c r="P4" s="382"/>
      <c r="Q4" s="382"/>
      <c r="R4" s="388"/>
      <c r="S4" s="388"/>
      <c r="T4" s="388"/>
      <c r="U4" s="388"/>
      <c r="V4" s="389"/>
      <c r="W4" s="392"/>
      <c r="X4" s="393"/>
      <c r="Y4" s="393"/>
      <c r="Z4" s="393"/>
      <c r="AA4" s="393"/>
      <c r="AB4" s="381"/>
      <c r="AC4" s="388"/>
      <c r="AD4" s="393"/>
      <c r="AE4" s="393"/>
      <c r="AF4" s="393"/>
      <c r="AG4" s="393"/>
      <c r="AH4" s="393"/>
      <c r="AI4" s="393"/>
      <c r="AJ4" s="393"/>
      <c r="AK4" s="393"/>
      <c r="AL4" s="396"/>
      <c r="AM4" s="394"/>
      <c r="AN4" s="395"/>
      <c r="AO4" s="395"/>
      <c r="AP4" s="395"/>
      <c r="AQ4" s="395"/>
      <c r="AR4" s="395"/>
      <c r="AS4" s="395"/>
      <c r="AT4" s="395"/>
      <c r="AU4" s="395"/>
      <c r="AV4" s="395"/>
      <c r="AW4" s="395"/>
      <c r="AX4" s="397"/>
      <c r="AY4" s="364" t="s">
        <v>91</v>
      </c>
      <c r="AZ4" s="365"/>
      <c r="BA4" s="365"/>
      <c r="BB4" s="365"/>
      <c r="BC4" s="365"/>
      <c r="BD4" s="365"/>
      <c r="BE4" s="365"/>
      <c r="BF4" s="365"/>
      <c r="BG4" s="365"/>
      <c r="BH4" s="365"/>
      <c r="BI4" s="365"/>
      <c r="BJ4" s="365"/>
      <c r="BK4" s="365"/>
      <c r="BL4" s="365"/>
      <c r="BM4" s="366"/>
      <c r="BN4" s="367">
        <v>41641011</v>
      </c>
      <c r="BO4" s="368"/>
      <c r="BP4" s="368"/>
      <c r="BQ4" s="368"/>
      <c r="BR4" s="368"/>
      <c r="BS4" s="368"/>
      <c r="BT4" s="368"/>
      <c r="BU4" s="369"/>
      <c r="BV4" s="367">
        <v>34298757</v>
      </c>
      <c r="BW4" s="368"/>
      <c r="BX4" s="368"/>
      <c r="BY4" s="368"/>
      <c r="BZ4" s="368"/>
      <c r="CA4" s="368"/>
      <c r="CB4" s="368"/>
      <c r="CC4" s="369"/>
      <c r="CD4" s="370" t="s">
        <v>92</v>
      </c>
      <c r="CE4" s="371"/>
      <c r="CF4" s="371"/>
      <c r="CG4" s="371"/>
      <c r="CH4" s="371"/>
      <c r="CI4" s="371"/>
      <c r="CJ4" s="371"/>
      <c r="CK4" s="371"/>
      <c r="CL4" s="371"/>
      <c r="CM4" s="371"/>
      <c r="CN4" s="371"/>
      <c r="CO4" s="371"/>
      <c r="CP4" s="371"/>
      <c r="CQ4" s="371"/>
      <c r="CR4" s="371"/>
      <c r="CS4" s="372"/>
      <c r="CT4" s="373">
        <v>11.5</v>
      </c>
      <c r="CU4" s="374"/>
      <c r="CV4" s="374"/>
      <c r="CW4" s="374"/>
      <c r="CX4" s="374"/>
      <c r="CY4" s="374"/>
      <c r="CZ4" s="374"/>
      <c r="DA4" s="375"/>
      <c r="DB4" s="373">
        <v>4.0999999999999996</v>
      </c>
      <c r="DC4" s="374"/>
      <c r="DD4" s="374"/>
      <c r="DE4" s="374"/>
      <c r="DF4" s="374"/>
      <c r="DG4" s="374"/>
      <c r="DH4" s="374"/>
      <c r="DI4" s="375"/>
    </row>
    <row r="5" spans="1:119" ht="18.75" customHeight="1" x14ac:dyDescent="0.15">
      <c r="A5" s="178"/>
      <c r="B5" s="383"/>
      <c r="C5" s="384"/>
      <c r="D5" s="384"/>
      <c r="E5" s="385"/>
      <c r="F5" s="385"/>
      <c r="G5" s="385"/>
      <c r="H5" s="385"/>
      <c r="I5" s="385"/>
      <c r="J5" s="385"/>
      <c r="K5" s="385"/>
      <c r="L5" s="385"/>
      <c r="M5" s="385"/>
      <c r="N5" s="385"/>
      <c r="O5" s="385"/>
      <c r="P5" s="385"/>
      <c r="Q5" s="385"/>
      <c r="R5" s="390"/>
      <c r="S5" s="390"/>
      <c r="T5" s="390"/>
      <c r="U5" s="390"/>
      <c r="V5" s="391"/>
      <c r="W5" s="394"/>
      <c r="X5" s="395"/>
      <c r="Y5" s="395"/>
      <c r="Z5" s="395"/>
      <c r="AA5" s="395"/>
      <c r="AB5" s="384"/>
      <c r="AC5" s="390"/>
      <c r="AD5" s="395"/>
      <c r="AE5" s="395"/>
      <c r="AF5" s="395"/>
      <c r="AG5" s="395"/>
      <c r="AH5" s="395"/>
      <c r="AI5" s="395"/>
      <c r="AJ5" s="395"/>
      <c r="AK5" s="395"/>
      <c r="AL5" s="397"/>
      <c r="AM5" s="433" t="s">
        <v>93</v>
      </c>
      <c r="AN5" s="434"/>
      <c r="AO5" s="434"/>
      <c r="AP5" s="434"/>
      <c r="AQ5" s="434"/>
      <c r="AR5" s="434"/>
      <c r="AS5" s="434"/>
      <c r="AT5" s="435"/>
      <c r="AU5" s="436" t="s">
        <v>94</v>
      </c>
      <c r="AV5" s="437"/>
      <c r="AW5" s="437"/>
      <c r="AX5" s="437"/>
      <c r="AY5" s="438" t="s">
        <v>95</v>
      </c>
      <c r="AZ5" s="439"/>
      <c r="BA5" s="439"/>
      <c r="BB5" s="439"/>
      <c r="BC5" s="439"/>
      <c r="BD5" s="439"/>
      <c r="BE5" s="439"/>
      <c r="BF5" s="439"/>
      <c r="BG5" s="439"/>
      <c r="BH5" s="439"/>
      <c r="BI5" s="439"/>
      <c r="BJ5" s="439"/>
      <c r="BK5" s="439"/>
      <c r="BL5" s="439"/>
      <c r="BM5" s="440"/>
      <c r="BN5" s="404">
        <v>40236501</v>
      </c>
      <c r="BO5" s="405"/>
      <c r="BP5" s="405"/>
      <c r="BQ5" s="405"/>
      <c r="BR5" s="405"/>
      <c r="BS5" s="405"/>
      <c r="BT5" s="405"/>
      <c r="BU5" s="406"/>
      <c r="BV5" s="404">
        <v>31508289</v>
      </c>
      <c r="BW5" s="405"/>
      <c r="BX5" s="405"/>
      <c r="BY5" s="405"/>
      <c r="BZ5" s="405"/>
      <c r="CA5" s="405"/>
      <c r="CB5" s="405"/>
      <c r="CC5" s="406"/>
      <c r="CD5" s="407" t="s">
        <v>96</v>
      </c>
      <c r="CE5" s="408"/>
      <c r="CF5" s="408"/>
      <c r="CG5" s="408"/>
      <c r="CH5" s="408"/>
      <c r="CI5" s="408"/>
      <c r="CJ5" s="408"/>
      <c r="CK5" s="408"/>
      <c r="CL5" s="408"/>
      <c r="CM5" s="408"/>
      <c r="CN5" s="408"/>
      <c r="CO5" s="408"/>
      <c r="CP5" s="408"/>
      <c r="CQ5" s="408"/>
      <c r="CR5" s="408"/>
      <c r="CS5" s="409"/>
      <c r="CT5" s="401">
        <v>80.099999999999994</v>
      </c>
      <c r="CU5" s="402"/>
      <c r="CV5" s="402"/>
      <c r="CW5" s="402"/>
      <c r="CX5" s="402"/>
      <c r="CY5" s="402"/>
      <c r="CZ5" s="402"/>
      <c r="DA5" s="403"/>
      <c r="DB5" s="401">
        <v>90.2</v>
      </c>
      <c r="DC5" s="402"/>
      <c r="DD5" s="402"/>
      <c r="DE5" s="402"/>
      <c r="DF5" s="402"/>
      <c r="DG5" s="402"/>
      <c r="DH5" s="402"/>
      <c r="DI5" s="403"/>
    </row>
    <row r="6" spans="1:119" ht="18.75" customHeight="1" x14ac:dyDescent="0.15">
      <c r="A6" s="178"/>
      <c r="B6" s="410" t="s">
        <v>97</v>
      </c>
      <c r="C6" s="411"/>
      <c r="D6" s="411"/>
      <c r="E6" s="412"/>
      <c r="F6" s="412"/>
      <c r="G6" s="412"/>
      <c r="H6" s="412"/>
      <c r="I6" s="412"/>
      <c r="J6" s="412"/>
      <c r="K6" s="412"/>
      <c r="L6" s="412" t="s">
        <v>98</v>
      </c>
      <c r="M6" s="412"/>
      <c r="N6" s="412"/>
      <c r="O6" s="412"/>
      <c r="P6" s="412"/>
      <c r="Q6" s="412"/>
      <c r="R6" s="416"/>
      <c r="S6" s="416"/>
      <c r="T6" s="416"/>
      <c r="U6" s="416"/>
      <c r="V6" s="417"/>
      <c r="W6" s="420" t="s">
        <v>99</v>
      </c>
      <c r="X6" s="421"/>
      <c r="Y6" s="421"/>
      <c r="Z6" s="421"/>
      <c r="AA6" s="421"/>
      <c r="AB6" s="411"/>
      <c r="AC6" s="424" t="s">
        <v>100</v>
      </c>
      <c r="AD6" s="425"/>
      <c r="AE6" s="425"/>
      <c r="AF6" s="425"/>
      <c r="AG6" s="425"/>
      <c r="AH6" s="425"/>
      <c r="AI6" s="425"/>
      <c r="AJ6" s="425"/>
      <c r="AK6" s="425"/>
      <c r="AL6" s="426"/>
      <c r="AM6" s="433" t="s">
        <v>101</v>
      </c>
      <c r="AN6" s="434"/>
      <c r="AO6" s="434"/>
      <c r="AP6" s="434"/>
      <c r="AQ6" s="434"/>
      <c r="AR6" s="434"/>
      <c r="AS6" s="434"/>
      <c r="AT6" s="435"/>
      <c r="AU6" s="436" t="s">
        <v>102</v>
      </c>
      <c r="AV6" s="437"/>
      <c r="AW6" s="437"/>
      <c r="AX6" s="437"/>
      <c r="AY6" s="438" t="s">
        <v>103</v>
      </c>
      <c r="AZ6" s="439"/>
      <c r="BA6" s="439"/>
      <c r="BB6" s="439"/>
      <c r="BC6" s="439"/>
      <c r="BD6" s="439"/>
      <c r="BE6" s="439"/>
      <c r="BF6" s="439"/>
      <c r="BG6" s="439"/>
      <c r="BH6" s="439"/>
      <c r="BI6" s="439"/>
      <c r="BJ6" s="439"/>
      <c r="BK6" s="439"/>
      <c r="BL6" s="439"/>
      <c r="BM6" s="440"/>
      <c r="BN6" s="404">
        <v>1404510</v>
      </c>
      <c r="BO6" s="405"/>
      <c r="BP6" s="405"/>
      <c r="BQ6" s="405"/>
      <c r="BR6" s="405"/>
      <c r="BS6" s="405"/>
      <c r="BT6" s="405"/>
      <c r="BU6" s="406"/>
      <c r="BV6" s="404">
        <v>2790468</v>
      </c>
      <c r="BW6" s="405"/>
      <c r="BX6" s="405"/>
      <c r="BY6" s="405"/>
      <c r="BZ6" s="405"/>
      <c r="CA6" s="405"/>
      <c r="CB6" s="405"/>
      <c r="CC6" s="406"/>
      <c r="CD6" s="407" t="s">
        <v>104</v>
      </c>
      <c r="CE6" s="408"/>
      <c r="CF6" s="408"/>
      <c r="CG6" s="408"/>
      <c r="CH6" s="408"/>
      <c r="CI6" s="408"/>
      <c r="CJ6" s="408"/>
      <c r="CK6" s="408"/>
      <c r="CL6" s="408"/>
      <c r="CM6" s="408"/>
      <c r="CN6" s="408"/>
      <c r="CO6" s="408"/>
      <c r="CP6" s="408"/>
      <c r="CQ6" s="408"/>
      <c r="CR6" s="408"/>
      <c r="CS6" s="409"/>
      <c r="CT6" s="441">
        <v>80.099999999999994</v>
      </c>
      <c r="CU6" s="442"/>
      <c r="CV6" s="442"/>
      <c r="CW6" s="442"/>
      <c r="CX6" s="442"/>
      <c r="CY6" s="442"/>
      <c r="CZ6" s="442"/>
      <c r="DA6" s="443"/>
      <c r="DB6" s="441">
        <v>90.2</v>
      </c>
      <c r="DC6" s="442"/>
      <c r="DD6" s="442"/>
      <c r="DE6" s="442"/>
      <c r="DF6" s="442"/>
      <c r="DG6" s="442"/>
      <c r="DH6" s="442"/>
      <c r="DI6" s="443"/>
    </row>
    <row r="7" spans="1:119" ht="18.75" customHeight="1" x14ac:dyDescent="0.15">
      <c r="A7" s="178"/>
      <c r="B7" s="380"/>
      <c r="C7" s="381"/>
      <c r="D7" s="381"/>
      <c r="E7" s="382"/>
      <c r="F7" s="382"/>
      <c r="G7" s="382"/>
      <c r="H7" s="382"/>
      <c r="I7" s="382"/>
      <c r="J7" s="382"/>
      <c r="K7" s="382"/>
      <c r="L7" s="382"/>
      <c r="M7" s="382"/>
      <c r="N7" s="382"/>
      <c r="O7" s="382"/>
      <c r="P7" s="382"/>
      <c r="Q7" s="382"/>
      <c r="R7" s="388"/>
      <c r="S7" s="388"/>
      <c r="T7" s="388"/>
      <c r="U7" s="388"/>
      <c r="V7" s="389"/>
      <c r="W7" s="392"/>
      <c r="X7" s="393"/>
      <c r="Y7" s="393"/>
      <c r="Z7" s="393"/>
      <c r="AA7" s="393"/>
      <c r="AB7" s="381"/>
      <c r="AC7" s="427"/>
      <c r="AD7" s="428"/>
      <c r="AE7" s="428"/>
      <c r="AF7" s="428"/>
      <c r="AG7" s="428"/>
      <c r="AH7" s="428"/>
      <c r="AI7" s="428"/>
      <c r="AJ7" s="428"/>
      <c r="AK7" s="428"/>
      <c r="AL7" s="429"/>
      <c r="AM7" s="433" t="s">
        <v>105</v>
      </c>
      <c r="AN7" s="434"/>
      <c r="AO7" s="434"/>
      <c r="AP7" s="434"/>
      <c r="AQ7" s="434"/>
      <c r="AR7" s="434"/>
      <c r="AS7" s="434"/>
      <c r="AT7" s="435"/>
      <c r="AU7" s="436" t="s">
        <v>106</v>
      </c>
      <c r="AV7" s="437"/>
      <c r="AW7" s="437"/>
      <c r="AX7" s="437"/>
      <c r="AY7" s="438" t="s">
        <v>107</v>
      </c>
      <c r="AZ7" s="439"/>
      <c r="BA7" s="439"/>
      <c r="BB7" s="439"/>
      <c r="BC7" s="439"/>
      <c r="BD7" s="439"/>
      <c r="BE7" s="439"/>
      <c r="BF7" s="439"/>
      <c r="BG7" s="439"/>
      <c r="BH7" s="439"/>
      <c r="BI7" s="439"/>
      <c r="BJ7" s="439"/>
      <c r="BK7" s="439"/>
      <c r="BL7" s="439"/>
      <c r="BM7" s="440"/>
      <c r="BN7" s="404">
        <v>776026</v>
      </c>
      <c r="BO7" s="405"/>
      <c r="BP7" s="405"/>
      <c r="BQ7" s="405"/>
      <c r="BR7" s="405"/>
      <c r="BS7" s="405"/>
      <c r="BT7" s="405"/>
      <c r="BU7" s="406"/>
      <c r="BV7" s="404">
        <v>2588767</v>
      </c>
      <c r="BW7" s="405"/>
      <c r="BX7" s="405"/>
      <c r="BY7" s="405"/>
      <c r="BZ7" s="405"/>
      <c r="CA7" s="405"/>
      <c r="CB7" s="405"/>
      <c r="CC7" s="406"/>
      <c r="CD7" s="407" t="s">
        <v>108</v>
      </c>
      <c r="CE7" s="408"/>
      <c r="CF7" s="408"/>
      <c r="CG7" s="408"/>
      <c r="CH7" s="408"/>
      <c r="CI7" s="408"/>
      <c r="CJ7" s="408"/>
      <c r="CK7" s="408"/>
      <c r="CL7" s="408"/>
      <c r="CM7" s="408"/>
      <c r="CN7" s="408"/>
      <c r="CO7" s="408"/>
      <c r="CP7" s="408"/>
      <c r="CQ7" s="408"/>
      <c r="CR7" s="408"/>
      <c r="CS7" s="409"/>
      <c r="CT7" s="404">
        <v>5475207</v>
      </c>
      <c r="CU7" s="405"/>
      <c r="CV7" s="405"/>
      <c r="CW7" s="405"/>
      <c r="CX7" s="405"/>
      <c r="CY7" s="405"/>
      <c r="CZ7" s="405"/>
      <c r="DA7" s="406"/>
      <c r="DB7" s="404">
        <v>4967445</v>
      </c>
      <c r="DC7" s="405"/>
      <c r="DD7" s="405"/>
      <c r="DE7" s="405"/>
      <c r="DF7" s="405"/>
      <c r="DG7" s="405"/>
      <c r="DH7" s="405"/>
      <c r="DI7" s="406"/>
    </row>
    <row r="8" spans="1:119" ht="18.75" customHeight="1" thickBot="1" x14ac:dyDescent="0.2">
      <c r="A8" s="178"/>
      <c r="B8" s="413"/>
      <c r="C8" s="414"/>
      <c r="D8" s="414"/>
      <c r="E8" s="415"/>
      <c r="F8" s="415"/>
      <c r="G8" s="415"/>
      <c r="H8" s="415"/>
      <c r="I8" s="415"/>
      <c r="J8" s="415"/>
      <c r="K8" s="415"/>
      <c r="L8" s="415"/>
      <c r="M8" s="415"/>
      <c r="N8" s="415"/>
      <c r="O8" s="415"/>
      <c r="P8" s="415"/>
      <c r="Q8" s="415"/>
      <c r="R8" s="418"/>
      <c r="S8" s="418"/>
      <c r="T8" s="418"/>
      <c r="U8" s="418"/>
      <c r="V8" s="419"/>
      <c r="W8" s="422"/>
      <c r="X8" s="423"/>
      <c r="Y8" s="423"/>
      <c r="Z8" s="423"/>
      <c r="AA8" s="423"/>
      <c r="AB8" s="414"/>
      <c r="AC8" s="430"/>
      <c r="AD8" s="431"/>
      <c r="AE8" s="431"/>
      <c r="AF8" s="431"/>
      <c r="AG8" s="431"/>
      <c r="AH8" s="431"/>
      <c r="AI8" s="431"/>
      <c r="AJ8" s="431"/>
      <c r="AK8" s="431"/>
      <c r="AL8" s="432"/>
      <c r="AM8" s="433" t="s">
        <v>109</v>
      </c>
      <c r="AN8" s="434"/>
      <c r="AO8" s="434"/>
      <c r="AP8" s="434"/>
      <c r="AQ8" s="434"/>
      <c r="AR8" s="434"/>
      <c r="AS8" s="434"/>
      <c r="AT8" s="435"/>
      <c r="AU8" s="436" t="s">
        <v>110</v>
      </c>
      <c r="AV8" s="437"/>
      <c r="AW8" s="437"/>
      <c r="AX8" s="437"/>
      <c r="AY8" s="438" t="s">
        <v>111</v>
      </c>
      <c r="AZ8" s="439"/>
      <c r="BA8" s="439"/>
      <c r="BB8" s="439"/>
      <c r="BC8" s="439"/>
      <c r="BD8" s="439"/>
      <c r="BE8" s="439"/>
      <c r="BF8" s="439"/>
      <c r="BG8" s="439"/>
      <c r="BH8" s="439"/>
      <c r="BI8" s="439"/>
      <c r="BJ8" s="439"/>
      <c r="BK8" s="439"/>
      <c r="BL8" s="439"/>
      <c r="BM8" s="440"/>
      <c r="BN8" s="404">
        <v>628484</v>
      </c>
      <c r="BO8" s="405"/>
      <c r="BP8" s="405"/>
      <c r="BQ8" s="405"/>
      <c r="BR8" s="405"/>
      <c r="BS8" s="405"/>
      <c r="BT8" s="405"/>
      <c r="BU8" s="406"/>
      <c r="BV8" s="404">
        <v>201701</v>
      </c>
      <c r="BW8" s="405"/>
      <c r="BX8" s="405"/>
      <c r="BY8" s="405"/>
      <c r="BZ8" s="405"/>
      <c r="CA8" s="405"/>
      <c r="CB8" s="405"/>
      <c r="CC8" s="406"/>
      <c r="CD8" s="407" t="s">
        <v>112</v>
      </c>
      <c r="CE8" s="408"/>
      <c r="CF8" s="408"/>
      <c r="CG8" s="408"/>
      <c r="CH8" s="408"/>
      <c r="CI8" s="408"/>
      <c r="CJ8" s="408"/>
      <c r="CK8" s="408"/>
      <c r="CL8" s="408"/>
      <c r="CM8" s="408"/>
      <c r="CN8" s="408"/>
      <c r="CO8" s="408"/>
      <c r="CP8" s="408"/>
      <c r="CQ8" s="408"/>
      <c r="CR8" s="408"/>
      <c r="CS8" s="409"/>
      <c r="CT8" s="444">
        <v>0.39</v>
      </c>
      <c r="CU8" s="445"/>
      <c r="CV8" s="445"/>
      <c r="CW8" s="445"/>
      <c r="CX8" s="445"/>
      <c r="CY8" s="445"/>
      <c r="CZ8" s="445"/>
      <c r="DA8" s="446"/>
      <c r="DB8" s="444">
        <v>0.38</v>
      </c>
      <c r="DC8" s="445"/>
      <c r="DD8" s="445"/>
      <c r="DE8" s="445"/>
      <c r="DF8" s="445"/>
      <c r="DG8" s="445"/>
      <c r="DH8" s="445"/>
      <c r="DI8" s="446"/>
    </row>
    <row r="9" spans="1:119" ht="18.75" customHeight="1" thickBot="1" x14ac:dyDescent="0.2">
      <c r="A9" s="178"/>
      <c r="B9" s="398" t="s">
        <v>113</v>
      </c>
      <c r="C9" s="399"/>
      <c r="D9" s="399"/>
      <c r="E9" s="399"/>
      <c r="F9" s="399"/>
      <c r="G9" s="399"/>
      <c r="H9" s="399"/>
      <c r="I9" s="399"/>
      <c r="J9" s="399"/>
      <c r="K9" s="447"/>
      <c r="L9" s="448" t="s">
        <v>114</v>
      </c>
      <c r="M9" s="449"/>
      <c r="N9" s="449"/>
      <c r="O9" s="449"/>
      <c r="P9" s="449"/>
      <c r="Q9" s="450"/>
      <c r="R9" s="451">
        <v>1923</v>
      </c>
      <c r="S9" s="452"/>
      <c r="T9" s="452"/>
      <c r="U9" s="452"/>
      <c r="V9" s="453"/>
      <c r="W9" s="361" t="s">
        <v>115</v>
      </c>
      <c r="X9" s="362"/>
      <c r="Y9" s="362"/>
      <c r="Z9" s="362"/>
      <c r="AA9" s="362"/>
      <c r="AB9" s="362"/>
      <c r="AC9" s="362"/>
      <c r="AD9" s="362"/>
      <c r="AE9" s="362"/>
      <c r="AF9" s="362"/>
      <c r="AG9" s="362"/>
      <c r="AH9" s="362"/>
      <c r="AI9" s="362"/>
      <c r="AJ9" s="362"/>
      <c r="AK9" s="362"/>
      <c r="AL9" s="363"/>
      <c r="AM9" s="433" t="s">
        <v>116</v>
      </c>
      <c r="AN9" s="434"/>
      <c r="AO9" s="434"/>
      <c r="AP9" s="434"/>
      <c r="AQ9" s="434"/>
      <c r="AR9" s="434"/>
      <c r="AS9" s="434"/>
      <c r="AT9" s="435"/>
      <c r="AU9" s="436" t="s">
        <v>106</v>
      </c>
      <c r="AV9" s="437"/>
      <c r="AW9" s="437"/>
      <c r="AX9" s="437"/>
      <c r="AY9" s="438" t="s">
        <v>117</v>
      </c>
      <c r="AZ9" s="439"/>
      <c r="BA9" s="439"/>
      <c r="BB9" s="439"/>
      <c r="BC9" s="439"/>
      <c r="BD9" s="439"/>
      <c r="BE9" s="439"/>
      <c r="BF9" s="439"/>
      <c r="BG9" s="439"/>
      <c r="BH9" s="439"/>
      <c r="BI9" s="439"/>
      <c r="BJ9" s="439"/>
      <c r="BK9" s="439"/>
      <c r="BL9" s="439"/>
      <c r="BM9" s="440"/>
      <c r="BN9" s="404">
        <v>426783</v>
      </c>
      <c r="BO9" s="405"/>
      <c r="BP9" s="405"/>
      <c r="BQ9" s="405"/>
      <c r="BR9" s="405"/>
      <c r="BS9" s="405"/>
      <c r="BT9" s="405"/>
      <c r="BU9" s="406"/>
      <c r="BV9" s="404">
        <v>-878358</v>
      </c>
      <c r="BW9" s="405"/>
      <c r="BX9" s="405"/>
      <c r="BY9" s="405"/>
      <c r="BZ9" s="405"/>
      <c r="CA9" s="405"/>
      <c r="CB9" s="405"/>
      <c r="CC9" s="406"/>
      <c r="CD9" s="407" t="s">
        <v>118</v>
      </c>
      <c r="CE9" s="408"/>
      <c r="CF9" s="408"/>
      <c r="CG9" s="408"/>
      <c r="CH9" s="408"/>
      <c r="CI9" s="408"/>
      <c r="CJ9" s="408"/>
      <c r="CK9" s="408"/>
      <c r="CL9" s="408"/>
      <c r="CM9" s="408"/>
      <c r="CN9" s="408"/>
      <c r="CO9" s="408"/>
      <c r="CP9" s="408"/>
      <c r="CQ9" s="408"/>
      <c r="CR9" s="408"/>
      <c r="CS9" s="409"/>
      <c r="CT9" s="401">
        <v>2.8</v>
      </c>
      <c r="CU9" s="402"/>
      <c r="CV9" s="402"/>
      <c r="CW9" s="402"/>
      <c r="CX9" s="402"/>
      <c r="CY9" s="402"/>
      <c r="CZ9" s="402"/>
      <c r="DA9" s="403"/>
      <c r="DB9" s="401">
        <v>2.8</v>
      </c>
      <c r="DC9" s="402"/>
      <c r="DD9" s="402"/>
      <c r="DE9" s="402"/>
      <c r="DF9" s="402"/>
      <c r="DG9" s="402"/>
      <c r="DH9" s="402"/>
      <c r="DI9" s="403"/>
    </row>
    <row r="10" spans="1:119" ht="18.75" customHeight="1" thickBot="1" x14ac:dyDescent="0.2">
      <c r="A10" s="178"/>
      <c r="B10" s="398"/>
      <c r="C10" s="399"/>
      <c r="D10" s="399"/>
      <c r="E10" s="399"/>
      <c r="F10" s="399"/>
      <c r="G10" s="399"/>
      <c r="H10" s="399"/>
      <c r="I10" s="399"/>
      <c r="J10" s="399"/>
      <c r="K10" s="447"/>
      <c r="L10" s="454" t="s">
        <v>119</v>
      </c>
      <c r="M10" s="434"/>
      <c r="N10" s="434"/>
      <c r="O10" s="434"/>
      <c r="P10" s="434"/>
      <c r="Q10" s="435"/>
      <c r="R10" s="455">
        <v>0</v>
      </c>
      <c r="S10" s="456"/>
      <c r="T10" s="456"/>
      <c r="U10" s="456"/>
      <c r="V10" s="457"/>
      <c r="W10" s="392"/>
      <c r="X10" s="393"/>
      <c r="Y10" s="393"/>
      <c r="Z10" s="393"/>
      <c r="AA10" s="393"/>
      <c r="AB10" s="393"/>
      <c r="AC10" s="393"/>
      <c r="AD10" s="393"/>
      <c r="AE10" s="393"/>
      <c r="AF10" s="393"/>
      <c r="AG10" s="393"/>
      <c r="AH10" s="393"/>
      <c r="AI10" s="393"/>
      <c r="AJ10" s="393"/>
      <c r="AK10" s="393"/>
      <c r="AL10" s="396"/>
      <c r="AM10" s="433" t="s">
        <v>120</v>
      </c>
      <c r="AN10" s="434"/>
      <c r="AO10" s="434"/>
      <c r="AP10" s="434"/>
      <c r="AQ10" s="434"/>
      <c r="AR10" s="434"/>
      <c r="AS10" s="434"/>
      <c r="AT10" s="435"/>
      <c r="AU10" s="436" t="s">
        <v>121</v>
      </c>
      <c r="AV10" s="437"/>
      <c r="AW10" s="437"/>
      <c r="AX10" s="437"/>
      <c r="AY10" s="438" t="s">
        <v>122</v>
      </c>
      <c r="AZ10" s="439"/>
      <c r="BA10" s="439"/>
      <c r="BB10" s="439"/>
      <c r="BC10" s="439"/>
      <c r="BD10" s="439"/>
      <c r="BE10" s="439"/>
      <c r="BF10" s="439"/>
      <c r="BG10" s="439"/>
      <c r="BH10" s="439"/>
      <c r="BI10" s="439"/>
      <c r="BJ10" s="439"/>
      <c r="BK10" s="439"/>
      <c r="BL10" s="439"/>
      <c r="BM10" s="440"/>
      <c r="BN10" s="404">
        <v>230591</v>
      </c>
      <c r="BO10" s="405"/>
      <c r="BP10" s="405"/>
      <c r="BQ10" s="405"/>
      <c r="BR10" s="405"/>
      <c r="BS10" s="405"/>
      <c r="BT10" s="405"/>
      <c r="BU10" s="406"/>
      <c r="BV10" s="404">
        <v>801018</v>
      </c>
      <c r="BW10" s="405"/>
      <c r="BX10" s="405"/>
      <c r="BY10" s="405"/>
      <c r="BZ10" s="405"/>
      <c r="CA10" s="405"/>
      <c r="CB10" s="405"/>
      <c r="CC10" s="406"/>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398"/>
      <c r="C11" s="399"/>
      <c r="D11" s="399"/>
      <c r="E11" s="399"/>
      <c r="F11" s="399"/>
      <c r="G11" s="399"/>
      <c r="H11" s="399"/>
      <c r="I11" s="399"/>
      <c r="J11" s="399"/>
      <c r="K11" s="447"/>
      <c r="L11" s="458" t="s">
        <v>124</v>
      </c>
      <c r="M11" s="459"/>
      <c r="N11" s="459"/>
      <c r="O11" s="459"/>
      <c r="P11" s="459"/>
      <c r="Q11" s="460"/>
      <c r="R11" s="461" t="s">
        <v>125</v>
      </c>
      <c r="S11" s="462"/>
      <c r="T11" s="462"/>
      <c r="U11" s="462"/>
      <c r="V11" s="463"/>
      <c r="W11" s="392"/>
      <c r="X11" s="393"/>
      <c r="Y11" s="393"/>
      <c r="Z11" s="393"/>
      <c r="AA11" s="393"/>
      <c r="AB11" s="393"/>
      <c r="AC11" s="393"/>
      <c r="AD11" s="393"/>
      <c r="AE11" s="393"/>
      <c r="AF11" s="393"/>
      <c r="AG11" s="393"/>
      <c r="AH11" s="393"/>
      <c r="AI11" s="393"/>
      <c r="AJ11" s="393"/>
      <c r="AK11" s="393"/>
      <c r="AL11" s="396"/>
      <c r="AM11" s="433" t="s">
        <v>126</v>
      </c>
      <c r="AN11" s="434"/>
      <c r="AO11" s="434"/>
      <c r="AP11" s="434"/>
      <c r="AQ11" s="434"/>
      <c r="AR11" s="434"/>
      <c r="AS11" s="434"/>
      <c r="AT11" s="435"/>
      <c r="AU11" s="436" t="s">
        <v>127</v>
      </c>
      <c r="AV11" s="437"/>
      <c r="AW11" s="437"/>
      <c r="AX11" s="437"/>
      <c r="AY11" s="438" t="s">
        <v>128</v>
      </c>
      <c r="AZ11" s="439"/>
      <c r="BA11" s="439"/>
      <c r="BB11" s="439"/>
      <c r="BC11" s="439"/>
      <c r="BD11" s="439"/>
      <c r="BE11" s="439"/>
      <c r="BF11" s="439"/>
      <c r="BG11" s="439"/>
      <c r="BH11" s="439"/>
      <c r="BI11" s="439"/>
      <c r="BJ11" s="439"/>
      <c r="BK11" s="439"/>
      <c r="BL11" s="439"/>
      <c r="BM11" s="440"/>
      <c r="BN11" s="404">
        <v>0</v>
      </c>
      <c r="BO11" s="405"/>
      <c r="BP11" s="405"/>
      <c r="BQ11" s="405"/>
      <c r="BR11" s="405"/>
      <c r="BS11" s="405"/>
      <c r="BT11" s="405"/>
      <c r="BU11" s="406"/>
      <c r="BV11" s="404">
        <v>0</v>
      </c>
      <c r="BW11" s="405"/>
      <c r="BX11" s="405"/>
      <c r="BY11" s="405"/>
      <c r="BZ11" s="405"/>
      <c r="CA11" s="405"/>
      <c r="CB11" s="405"/>
      <c r="CC11" s="406"/>
      <c r="CD11" s="407" t="s">
        <v>129</v>
      </c>
      <c r="CE11" s="408"/>
      <c r="CF11" s="408"/>
      <c r="CG11" s="408"/>
      <c r="CH11" s="408"/>
      <c r="CI11" s="408"/>
      <c r="CJ11" s="408"/>
      <c r="CK11" s="408"/>
      <c r="CL11" s="408"/>
      <c r="CM11" s="408"/>
      <c r="CN11" s="408"/>
      <c r="CO11" s="408"/>
      <c r="CP11" s="408"/>
      <c r="CQ11" s="408"/>
      <c r="CR11" s="408"/>
      <c r="CS11" s="409"/>
      <c r="CT11" s="444" t="s">
        <v>130</v>
      </c>
      <c r="CU11" s="445"/>
      <c r="CV11" s="445"/>
      <c r="CW11" s="445"/>
      <c r="CX11" s="445"/>
      <c r="CY11" s="445"/>
      <c r="CZ11" s="445"/>
      <c r="DA11" s="446"/>
      <c r="DB11" s="444" t="s">
        <v>131</v>
      </c>
      <c r="DC11" s="445"/>
      <c r="DD11" s="445"/>
      <c r="DE11" s="445"/>
      <c r="DF11" s="445"/>
      <c r="DG11" s="445"/>
      <c r="DH11" s="445"/>
      <c r="DI11" s="446"/>
    </row>
    <row r="12" spans="1:119" ht="18.75" customHeight="1" x14ac:dyDescent="0.15">
      <c r="A12" s="178"/>
      <c r="B12" s="464" t="s">
        <v>132</v>
      </c>
      <c r="C12" s="465"/>
      <c r="D12" s="465"/>
      <c r="E12" s="465"/>
      <c r="F12" s="465"/>
      <c r="G12" s="465"/>
      <c r="H12" s="465"/>
      <c r="I12" s="465"/>
      <c r="J12" s="465"/>
      <c r="K12" s="466"/>
      <c r="L12" s="473" t="s">
        <v>133</v>
      </c>
      <c r="M12" s="474"/>
      <c r="N12" s="474"/>
      <c r="O12" s="474"/>
      <c r="P12" s="474"/>
      <c r="Q12" s="475"/>
      <c r="R12" s="476">
        <v>16208</v>
      </c>
      <c r="S12" s="477"/>
      <c r="T12" s="477"/>
      <c r="U12" s="477"/>
      <c r="V12" s="478"/>
      <c r="W12" s="479" t="s">
        <v>1</v>
      </c>
      <c r="X12" s="437"/>
      <c r="Y12" s="437"/>
      <c r="Z12" s="437"/>
      <c r="AA12" s="437"/>
      <c r="AB12" s="480"/>
      <c r="AC12" s="481" t="s">
        <v>134</v>
      </c>
      <c r="AD12" s="482"/>
      <c r="AE12" s="482"/>
      <c r="AF12" s="482"/>
      <c r="AG12" s="483"/>
      <c r="AH12" s="481" t="s">
        <v>135</v>
      </c>
      <c r="AI12" s="482"/>
      <c r="AJ12" s="482"/>
      <c r="AK12" s="482"/>
      <c r="AL12" s="484"/>
      <c r="AM12" s="433" t="s">
        <v>136</v>
      </c>
      <c r="AN12" s="434"/>
      <c r="AO12" s="434"/>
      <c r="AP12" s="434"/>
      <c r="AQ12" s="434"/>
      <c r="AR12" s="434"/>
      <c r="AS12" s="434"/>
      <c r="AT12" s="435"/>
      <c r="AU12" s="436" t="s">
        <v>137</v>
      </c>
      <c r="AV12" s="437"/>
      <c r="AW12" s="437"/>
      <c r="AX12" s="437"/>
      <c r="AY12" s="438" t="s">
        <v>138</v>
      </c>
      <c r="AZ12" s="439"/>
      <c r="BA12" s="439"/>
      <c r="BB12" s="439"/>
      <c r="BC12" s="439"/>
      <c r="BD12" s="439"/>
      <c r="BE12" s="439"/>
      <c r="BF12" s="439"/>
      <c r="BG12" s="439"/>
      <c r="BH12" s="439"/>
      <c r="BI12" s="439"/>
      <c r="BJ12" s="439"/>
      <c r="BK12" s="439"/>
      <c r="BL12" s="439"/>
      <c r="BM12" s="440"/>
      <c r="BN12" s="404">
        <v>0</v>
      </c>
      <c r="BO12" s="405"/>
      <c r="BP12" s="405"/>
      <c r="BQ12" s="405"/>
      <c r="BR12" s="405"/>
      <c r="BS12" s="405"/>
      <c r="BT12" s="405"/>
      <c r="BU12" s="406"/>
      <c r="BV12" s="404">
        <v>0</v>
      </c>
      <c r="BW12" s="405"/>
      <c r="BX12" s="405"/>
      <c r="BY12" s="405"/>
      <c r="BZ12" s="405"/>
      <c r="CA12" s="405"/>
      <c r="CB12" s="405"/>
      <c r="CC12" s="406"/>
      <c r="CD12" s="407" t="s">
        <v>139</v>
      </c>
      <c r="CE12" s="408"/>
      <c r="CF12" s="408"/>
      <c r="CG12" s="408"/>
      <c r="CH12" s="408"/>
      <c r="CI12" s="408"/>
      <c r="CJ12" s="408"/>
      <c r="CK12" s="408"/>
      <c r="CL12" s="408"/>
      <c r="CM12" s="408"/>
      <c r="CN12" s="408"/>
      <c r="CO12" s="408"/>
      <c r="CP12" s="408"/>
      <c r="CQ12" s="408"/>
      <c r="CR12" s="408"/>
      <c r="CS12" s="409"/>
      <c r="CT12" s="444" t="s">
        <v>140</v>
      </c>
      <c r="CU12" s="445"/>
      <c r="CV12" s="445"/>
      <c r="CW12" s="445"/>
      <c r="CX12" s="445"/>
      <c r="CY12" s="445"/>
      <c r="CZ12" s="445"/>
      <c r="DA12" s="446"/>
      <c r="DB12" s="444" t="s">
        <v>141</v>
      </c>
      <c r="DC12" s="445"/>
      <c r="DD12" s="445"/>
      <c r="DE12" s="445"/>
      <c r="DF12" s="445"/>
      <c r="DG12" s="445"/>
      <c r="DH12" s="445"/>
      <c r="DI12" s="446"/>
    </row>
    <row r="13" spans="1:119" ht="18.75" customHeight="1" x14ac:dyDescent="0.15">
      <c r="A13" s="178"/>
      <c r="B13" s="467"/>
      <c r="C13" s="468"/>
      <c r="D13" s="468"/>
      <c r="E13" s="468"/>
      <c r="F13" s="468"/>
      <c r="G13" s="468"/>
      <c r="H13" s="468"/>
      <c r="I13" s="468"/>
      <c r="J13" s="468"/>
      <c r="K13" s="469"/>
      <c r="L13" s="187"/>
      <c r="M13" s="495" t="s">
        <v>142</v>
      </c>
      <c r="N13" s="496"/>
      <c r="O13" s="496"/>
      <c r="P13" s="496"/>
      <c r="Q13" s="497"/>
      <c r="R13" s="488">
        <v>16150</v>
      </c>
      <c r="S13" s="489"/>
      <c r="T13" s="489"/>
      <c r="U13" s="489"/>
      <c r="V13" s="490"/>
      <c r="W13" s="420" t="s">
        <v>143</v>
      </c>
      <c r="X13" s="421"/>
      <c r="Y13" s="421"/>
      <c r="Z13" s="421"/>
      <c r="AA13" s="421"/>
      <c r="AB13" s="411"/>
      <c r="AC13" s="455">
        <v>63</v>
      </c>
      <c r="AD13" s="456"/>
      <c r="AE13" s="456"/>
      <c r="AF13" s="456"/>
      <c r="AG13" s="498"/>
      <c r="AH13" s="455" t="s">
        <v>141</v>
      </c>
      <c r="AI13" s="456"/>
      <c r="AJ13" s="456"/>
      <c r="AK13" s="456"/>
      <c r="AL13" s="457"/>
      <c r="AM13" s="433" t="s">
        <v>144</v>
      </c>
      <c r="AN13" s="434"/>
      <c r="AO13" s="434"/>
      <c r="AP13" s="434"/>
      <c r="AQ13" s="434"/>
      <c r="AR13" s="434"/>
      <c r="AS13" s="434"/>
      <c r="AT13" s="435"/>
      <c r="AU13" s="436" t="s">
        <v>121</v>
      </c>
      <c r="AV13" s="437"/>
      <c r="AW13" s="437"/>
      <c r="AX13" s="437"/>
      <c r="AY13" s="438" t="s">
        <v>145</v>
      </c>
      <c r="AZ13" s="439"/>
      <c r="BA13" s="439"/>
      <c r="BB13" s="439"/>
      <c r="BC13" s="439"/>
      <c r="BD13" s="439"/>
      <c r="BE13" s="439"/>
      <c r="BF13" s="439"/>
      <c r="BG13" s="439"/>
      <c r="BH13" s="439"/>
      <c r="BI13" s="439"/>
      <c r="BJ13" s="439"/>
      <c r="BK13" s="439"/>
      <c r="BL13" s="439"/>
      <c r="BM13" s="440"/>
      <c r="BN13" s="404">
        <v>657374</v>
      </c>
      <c r="BO13" s="405"/>
      <c r="BP13" s="405"/>
      <c r="BQ13" s="405"/>
      <c r="BR13" s="405"/>
      <c r="BS13" s="405"/>
      <c r="BT13" s="405"/>
      <c r="BU13" s="406"/>
      <c r="BV13" s="404">
        <v>-77340</v>
      </c>
      <c r="BW13" s="405"/>
      <c r="BX13" s="405"/>
      <c r="BY13" s="405"/>
      <c r="BZ13" s="405"/>
      <c r="CA13" s="405"/>
      <c r="CB13" s="405"/>
      <c r="CC13" s="406"/>
      <c r="CD13" s="407" t="s">
        <v>146</v>
      </c>
      <c r="CE13" s="408"/>
      <c r="CF13" s="408"/>
      <c r="CG13" s="408"/>
      <c r="CH13" s="408"/>
      <c r="CI13" s="408"/>
      <c r="CJ13" s="408"/>
      <c r="CK13" s="408"/>
      <c r="CL13" s="408"/>
      <c r="CM13" s="408"/>
      <c r="CN13" s="408"/>
      <c r="CO13" s="408"/>
      <c r="CP13" s="408"/>
      <c r="CQ13" s="408"/>
      <c r="CR13" s="408"/>
      <c r="CS13" s="409"/>
      <c r="CT13" s="401">
        <v>4.2</v>
      </c>
      <c r="CU13" s="402"/>
      <c r="CV13" s="402"/>
      <c r="CW13" s="402"/>
      <c r="CX13" s="402"/>
      <c r="CY13" s="402"/>
      <c r="CZ13" s="402"/>
      <c r="DA13" s="403"/>
      <c r="DB13" s="401">
        <v>5.5</v>
      </c>
      <c r="DC13" s="402"/>
      <c r="DD13" s="402"/>
      <c r="DE13" s="402"/>
      <c r="DF13" s="402"/>
      <c r="DG13" s="402"/>
      <c r="DH13" s="402"/>
      <c r="DI13" s="403"/>
    </row>
    <row r="14" spans="1:119" ht="18.75" customHeight="1" thickBot="1" x14ac:dyDescent="0.2">
      <c r="A14" s="178"/>
      <c r="B14" s="467"/>
      <c r="C14" s="468"/>
      <c r="D14" s="468"/>
      <c r="E14" s="468"/>
      <c r="F14" s="468"/>
      <c r="G14" s="468"/>
      <c r="H14" s="468"/>
      <c r="I14" s="468"/>
      <c r="J14" s="468"/>
      <c r="K14" s="469"/>
      <c r="L14" s="485" t="s">
        <v>147</v>
      </c>
      <c r="M14" s="486"/>
      <c r="N14" s="486"/>
      <c r="O14" s="486"/>
      <c r="P14" s="486"/>
      <c r="Q14" s="487"/>
      <c r="R14" s="488">
        <v>16718</v>
      </c>
      <c r="S14" s="489"/>
      <c r="T14" s="489"/>
      <c r="U14" s="489"/>
      <c r="V14" s="490"/>
      <c r="W14" s="394"/>
      <c r="X14" s="395"/>
      <c r="Y14" s="395"/>
      <c r="Z14" s="395"/>
      <c r="AA14" s="395"/>
      <c r="AB14" s="384"/>
      <c r="AC14" s="491">
        <v>6.2</v>
      </c>
      <c r="AD14" s="492"/>
      <c r="AE14" s="492"/>
      <c r="AF14" s="492"/>
      <c r="AG14" s="493"/>
      <c r="AH14" s="491" t="s">
        <v>131</v>
      </c>
      <c r="AI14" s="492"/>
      <c r="AJ14" s="492"/>
      <c r="AK14" s="492"/>
      <c r="AL14" s="494"/>
      <c r="AM14" s="433"/>
      <c r="AN14" s="434"/>
      <c r="AO14" s="434"/>
      <c r="AP14" s="434"/>
      <c r="AQ14" s="434"/>
      <c r="AR14" s="434"/>
      <c r="AS14" s="434"/>
      <c r="AT14" s="435"/>
      <c r="AU14" s="436"/>
      <c r="AV14" s="437"/>
      <c r="AW14" s="437"/>
      <c r="AX14" s="437"/>
      <c r="AY14" s="438"/>
      <c r="AZ14" s="439"/>
      <c r="BA14" s="439"/>
      <c r="BB14" s="439"/>
      <c r="BC14" s="439"/>
      <c r="BD14" s="439"/>
      <c r="BE14" s="439"/>
      <c r="BF14" s="439"/>
      <c r="BG14" s="439"/>
      <c r="BH14" s="439"/>
      <c r="BI14" s="439"/>
      <c r="BJ14" s="439"/>
      <c r="BK14" s="439"/>
      <c r="BL14" s="439"/>
      <c r="BM14" s="440"/>
      <c r="BN14" s="404"/>
      <c r="BO14" s="405"/>
      <c r="BP14" s="405"/>
      <c r="BQ14" s="405"/>
      <c r="BR14" s="405"/>
      <c r="BS14" s="405"/>
      <c r="BT14" s="405"/>
      <c r="BU14" s="406"/>
      <c r="BV14" s="404"/>
      <c r="BW14" s="405"/>
      <c r="BX14" s="405"/>
      <c r="BY14" s="405"/>
      <c r="BZ14" s="405"/>
      <c r="CA14" s="405"/>
      <c r="CB14" s="405"/>
      <c r="CC14" s="406"/>
      <c r="CD14" s="499" t="s">
        <v>148</v>
      </c>
      <c r="CE14" s="500"/>
      <c r="CF14" s="500"/>
      <c r="CG14" s="500"/>
      <c r="CH14" s="500"/>
      <c r="CI14" s="500"/>
      <c r="CJ14" s="500"/>
      <c r="CK14" s="500"/>
      <c r="CL14" s="500"/>
      <c r="CM14" s="500"/>
      <c r="CN14" s="500"/>
      <c r="CO14" s="500"/>
      <c r="CP14" s="500"/>
      <c r="CQ14" s="500"/>
      <c r="CR14" s="500"/>
      <c r="CS14" s="501"/>
      <c r="CT14" s="502" t="s">
        <v>141</v>
      </c>
      <c r="CU14" s="503"/>
      <c r="CV14" s="503"/>
      <c r="CW14" s="503"/>
      <c r="CX14" s="503"/>
      <c r="CY14" s="503"/>
      <c r="CZ14" s="503"/>
      <c r="DA14" s="504"/>
      <c r="DB14" s="502" t="s">
        <v>149</v>
      </c>
      <c r="DC14" s="503"/>
      <c r="DD14" s="503"/>
      <c r="DE14" s="503"/>
      <c r="DF14" s="503"/>
      <c r="DG14" s="503"/>
      <c r="DH14" s="503"/>
      <c r="DI14" s="504"/>
    </row>
    <row r="15" spans="1:119" ht="18.75" customHeight="1" x14ac:dyDescent="0.15">
      <c r="A15" s="178"/>
      <c r="B15" s="467"/>
      <c r="C15" s="468"/>
      <c r="D15" s="468"/>
      <c r="E15" s="468"/>
      <c r="F15" s="468"/>
      <c r="G15" s="468"/>
      <c r="H15" s="468"/>
      <c r="I15" s="468"/>
      <c r="J15" s="468"/>
      <c r="K15" s="469"/>
      <c r="L15" s="187"/>
      <c r="M15" s="495" t="s">
        <v>150</v>
      </c>
      <c r="N15" s="496"/>
      <c r="O15" s="496"/>
      <c r="P15" s="496"/>
      <c r="Q15" s="497"/>
      <c r="R15" s="488">
        <v>16658</v>
      </c>
      <c r="S15" s="489"/>
      <c r="T15" s="489"/>
      <c r="U15" s="489"/>
      <c r="V15" s="490"/>
      <c r="W15" s="420" t="s">
        <v>151</v>
      </c>
      <c r="X15" s="421"/>
      <c r="Y15" s="421"/>
      <c r="Z15" s="421"/>
      <c r="AA15" s="421"/>
      <c r="AB15" s="411"/>
      <c r="AC15" s="455">
        <v>525</v>
      </c>
      <c r="AD15" s="456"/>
      <c r="AE15" s="456"/>
      <c r="AF15" s="456"/>
      <c r="AG15" s="498"/>
      <c r="AH15" s="455" t="s">
        <v>141</v>
      </c>
      <c r="AI15" s="456"/>
      <c r="AJ15" s="456"/>
      <c r="AK15" s="456"/>
      <c r="AL15" s="457"/>
      <c r="AM15" s="433"/>
      <c r="AN15" s="434"/>
      <c r="AO15" s="434"/>
      <c r="AP15" s="434"/>
      <c r="AQ15" s="434"/>
      <c r="AR15" s="434"/>
      <c r="AS15" s="434"/>
      <c r="AT15" s="435"/>
      <c r="AU15" s="436"/>
      <c r="AV15" s="437"/>
      <c r="AW15" s="437"/>
      <c r="AX15" s="437"/>
      <c r="AY15" s="364" t="s">
        <v>152</v>
      </c>
      <c r="AZ15" s="365"/>
      <c r="BA15" s="365"/>
      <c r="BB15" s="365"/>
      <c r="BC15" s="365"/>
      <c r="BD15" s="365"/>
      <c r="BE15" s="365"/>
      <c r="BF15" s="365"/>
      <c r="BG15" s="365"/>
      <c r="BH15" s="365"/>
      <c r="BI15" s="365"/>
      <c r="BJ15" s="365"/>
      <c r="BK15" s="365"/>
      <c r="BL15" s="365"/>
      <c r="BM15" s="366"/>
      <c r="BN15" s="367">
        <v>1957439</v>
      </c>
      <c r="BO15" s="368"/>
      <c r="BP15" s="368"/>
      <c r="BQ15" s="368"/>
      <c r="BR15" s="368"/>
      <c r="BS15" s="368"/>
      <c r="BT15" s="368"/>
      <c r="BU15" s="369"/>
      <c r="BV15" s="367">
        <v>1706775</v>
      </c>
      <c r="BW15" s="368"/>
      <c r="BX15" s="368"/>
      <c r="BY15" s="368"/>
      <c r="BZ15" s="368"/>
      <c r="CA15" s="368"/>
      <c r="CB15" s="368"/>
      <c r="CC15" s="369"/>
      <c r="CD15" s="505" t="s">
        <v>153</v>
      </c>
      <c r="CE15" s="506"/>
      <c r="CF15" s="506"/>
      <c r="CG15" s="506"/>
      <c r="CH15" s="506"/>
      <c r="CI15" s="506"/>
      <c r="CJ15" s="506"/>
      <c r="CK15" s="506"/>
      <c r="CL15" s="506"/>
      <c r="CM15" s="506"/>
      <c r="CN15" s="506"/>
      <c r="CO15" s="506"/>
      <c r="CP15" s="506"/>
      <c r="CQ15" s="506"/>
      <c r="CR15" s="506"/>
      <c r="CS15" s="507"/>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67"/>
      <c r="C16" s="468"/>
      <c r="D16" s="468"/>
      <c r="E16" s="468"/>
      <c r="F16" s="468"/>
      <c r="G16" s="468"/>
      <c r="H16" s="468"/>
      <c r="I16" s="468"/>
      <c r="J16" s="468"/>
      <c r="K16" s="469"/>
      <c r="L16" s="485" t="s">
        <v>154</v>
      </c>
      <c r="M16" s="508"/>
      <c r="N16" s="508"/>
      <c r="O16" s="508"/>
      <c r="P16" s="508"/>
      <c r="Q16" s="509"/>
      <c r="R16" s="510" t="s">
        <v>155</v>
      </c>
      <c r="S16" s="511"/>
      <c r="T16" s="511"/>
      <c r="U16" s="511"/>
      <c r="V16" s="512"/>
      <c r="W16" s="394"/>
      <c r="X16" s="395"/>
      <c r="Y16" s="395"/>
      <c r="Z16" s="395"/>
      <c r="AA16" s="395"/>
      <c r="AB16" s="384"/>
      <c r="AC16" s="491">
        <v>51.4</v>
      </c>
      <c r="AD16" s="492"/>
      <c r="AE16" s="492"/>
      <c r="AF16" s="492"/>
      <c r="AG16" s="493"/>
      <c r="AH16" s="491" t="s">
        <v>131</v>
      </c>
      <c r="AI16" s="492"/>
      <c r="AJ16" s="492"/>
      <c r="AK16" s="492"/>
      <c r="AL16" s="494"/>
      <c r="AM16" s="433"/>
      <c r="AN16" s="434"/>
      <c r="AO16" s="434"/>
      <c r="AP16" s="434"/>
      <c r="AQ16" s="434"/>
      <c r="AR16" s="434"/>
      <c r="AS16" s="434"/>
      <c r="AT16" s="435"/>
      <c r="AU16" s="436"/>
      <c r="AV16" s="437"/>
      <c r="AW16" s="437"/>
      <c r="AX16" s="437"/>
      <c r="AY16" s="438" t="s">
        <v>156</v>
      </c>
      <c r="AZ16" s="439"/>
      <c r="BA16" s="439"/>
      <c r="BB16" s="439"/>
      <c r="BC16" s="439"/>
      <c r="BD16" s="439"/>
      <c r="BE16" s="439"/>
      <c r="BF16" s="439"/>
      <c r="BG16" s="439"/>
      <c r="BH16" s="439"/>
      <c r="BI16" s="439"/>
      <c r="BJ16" s="439"/>
      <c r="BK16" s="439"/>
      <c r="BL16" s="439"/>
      <c r="BM16" s="440"/>
      <c r="BN16" s="404">
        <v>4667698</v>
      </c>
      <c r="BO16" s="405"/>
      <c r="BP16" s="405"/>
      <c r="BQ16" s="405"/>
      <c r="BR16" s="405"/>
      <c r="BS16" s="405"/>
      <c r="BT16" s="405"/>
      <c r="BU16" s="406"/>
      <c r="BV16" s="404">
        <v>4349503</v>
      </c>
      <c r="BW16" s="405"/>
      <c r="BX16" s="405"/>
      <c r="BY16" s="405"/>
      <c r="BZ16" s="405"/>
      <c r="CA16" s="405"/>
      <c r="CB16" s="405"/>
      <c r="CC16" s="406"/>
      <c r="CD16" s="191"/>
      <c r="CE16" s="518"/>
      <c r="CF16" s="518"/>
      <c r="CG16" s="518"/>
      <c r="CH16" s="518"/>
      <c r="CI16" s="518"/>
      <c r="CJ16" s="518"/>
      <c r="CK16" s="518"/>
      <c r="CL16" s="518"/>
      <c r="CM16" s="518"/>
      <c r="CN16" s="518"/>
      <c r="CO16" s="518"/>
      <c r="CP16" s="518"/>
      <c r="CQ16" s="518"/>
      <c r="CR16" s="518"/>
      <c r="CS16" s="519"/>
      <c r="CT16" s="401"/>
      <c r="CU16" s="402"/>
      <c r="CV16" s="402"/>
      <c r="CW16" s="402"/>
      <c r="CX16" s="402"/>
      <c r="CY16" s="402"/>
      <c r="CZ16" s="402"/>
      <c r="DA16" s="403"/>
      <c r="DB16" s="401"/>
      <c r="DC16" s="402"/>
      <c r="DD16" s="402"/>
      <c r="DE16" s="402"/>
      <c r="DF16" s="402"/>
      <c r="DG16" s="402"/>
      <c r="DH16" s="402"/>
      <c r="DI16" s="403"/>
    </row>
    <row r="17" spans="1:113" ht="18.75" customHeight="1" thickBot="1" x14ac:dyDescent="0.2">
      <c r="A17" s="178"/>
      <c r="B17" s="470"/>
      <c r="C17" s="471"/>
      <c r="D17" s="471"/>
      <c r="E17" s="471"/>
      <c r="F17" s="471"/>
      <c r="G17" s="471"/>
      <c r="H17" s="471"/>
      <c r="I17" s="471"/>
      <c r="J17" s="471"/>
      <c r="K17" s="472"/>
      <c r="L17" s="192"/>
      <c r="M17" s="515" t="s">
        <v>157</v>
      </c>
      <c r="N17" s="516"/>
      <c r="O17" s="516"/>
      <c r="P17" s="516"/>
      <c r="Q17" s="517"/>
      <c r="R17" s="510" t="s">
        <v>158</v>
      </c>
      <c r="S17" s="511"/>
      <c r="T17" s="511"/>
      <c r="U17" s="511"/>
      <c r="V17" s="512"/>
      <c r="W17" s="420" t="s">
        <v>159</v>
      </c>
      <c r="X17" s="421"/>
      <c r="Y17" s="421"/>
      <c r="Z17" s="421"/>
      <c r="AA17" s="421"/>
      <c r="AB17" s="411"/>
      <c r="AC17" s="455">
        <v>434</v>
      </c>
      <c r="AD17" s="456"/>
      <c r="AE17" s="456"/>
      <c r="AF17" s="456"/>
      <c r="AG17" s="498"/>
      <c r="AH17" s="455" t="s">
        <v>141</v>
      </c>
      <c r="AI17" s="456"/>
      <c r="AJ17" s="456"/>
      <c r="AK17" s="456"/>
      <c r="AL17" s="457"/>
      <c r="AM17" s="433"/>
      <c r="AN17" s="434"/>
      <c r="AO17" s="434"/>
      <c r="AP17" s="434"/>
      <c r="AQ17" s="434"/>
      <c r="AR17" s="434"/>
      <c r="AS17" s="434"/>
      <c r="AT17" s="435"/>
      <c r="AU17" s="436"/>
      <c r="AV17" s="437"/>
      <c r="AW17" s="437"/>
      <c r="AX17" s="437"/>
      <c r="AY17" s="438" t="s">
        <v>160</v>
      </c>
      <c r="AZ17" s="439"/>
      <c r="BA17" s="439"/>
      <c r="BB17" s="439"/>
      <c r="BC17" s="439"/>
      <c r="BD17" s="439"/>
      <c r="BE17" s="439"/>
      <c r="BF17" s="439"/>
      <c r="BG17" s="439"/>
      <c r="BH17" s="439"/>
      <c r="BI17" s="439"/>
      <c r="BJ17" s="439"/>
      <c r="BK17" s="439"/>
      <c r="BL17" s="439"/>
      <c r="BM17" s="440"/>
      <c r="BN17" s="404">
        <v>2463069</v>
      </c>
      <c r="BO17" s="405"/>
      <c r="BP17" s="405"/>
      <c r="BQ17" s="405"/>
      <c r="BR17" s="405"/>
      <c r="BS17" s="405"/>
      <c r="BT17" s="405"/>
      <c r="BU17" s="406"/>
      <c r="BV17" s="404">
        <v>2123719</v>
      </c>
      <c r="BW17" s="405"/>
      <c r="BX17" s="405"/>
      <c r="BY17" s="405"/>
      <c r="BZ17" s="405"/>
      <c r="CA17" s="405"/>
      <c r="CB17" s="405"/>
      <c r="CC17" s="406"/>
      <c r="CD17" s="191"/>
      <c r="CE17" s="518"/>
      <c r="CF17" s="518"/>
      <c r="CG17" s="518"/>
      <c r="CH17" s="518"/>
      <c r="CI17" s="518"/>
      <c r="CJ17" s="518"/>
      <c r="CK17" s="518"/>
      <c r="CL17" s="518"/>
      <c r="CM17" s="518"/>
      <c r="CN17" s="518"/>
      <c r="CO17" s="518"/>
      <c r="CP17" s="518"/>
      <c r="CQ17" s="518"/>
      <c r="CR17" s="518"/>
      <c r="CS17" s="519"/>
      <c r="CT17" s="401"/>
      <c r="CU17" s="402"/>
      <c r="CV17" s="402"/>
      <c r="CW17" s="402"/>
      <c r="CX17" s="402"/>
      <c r="CY17" s="402"/>
      <c r="CZ17" s="402"/>
      <c r="DA17" s="403"/>
      <c r="DB17" s="401"/>
      <c r="DC17" s="402"/>
      <c r="DD17" s="402"/>
      <c r="DE17" s="402"/>
      <c r="DF17" s="402"/>
      <c r="DG17" s="402"/>
      <c r="DH17" s="402"/>
      <c r="DI17" s="403"/>
    </row>
    <row r="18" spans="1:113" ht="18.75" customHeight="1" thickBot="1" x14ac:dyDescent="0.2">
      <c r="A18" s="178"/>
      <c r="B18" s="526" t="s">
        <v>161</v>
      </c>
      <c r="C18" s="447"/>
      <c r="D18" s="447"/>
      <c r="E18" s="527"/>
      <c r="F18" s="527"/>
      <c r="G18" s="527"/>
      <c r="H18" s="527"/>
      <c r="I18" s="527"/>
      <c r="J18" s="527"/>
      <c r="K18" s="527"/>
      <c r="L18" s="528">
        <v>223.14</v>
      </c>
      <c r="M18" s="528"/>
      <c r="N18" s="528"/>
      <c r="O18" s="528"/>
      <c r="P18" s="528"/>
      <c r="Q18" s="528"/>
      <c r="R18" s="529"/>
      <c r="S18" s="529"/>
      <c r="T18" s="529"/>
      <c r="U18" s="529"/>
      <c r="V18" s="530"/>
      <c r="W18" s="422"/>
      <c r="X18" s="423"/>
      <c r="Y18" s="423"/>
      <c r="Z18" s="423"/>
      <c r="AA18" s="423"/>
      <c r="AB18" s="414"/>
      <c r="AC18" s="531">
        <v>42.5</v>
      </c>
      <c r="AD18" s="532"/>
      <c r="AE18" s="532"/>
      <c r="AF18" s="532"/>
      <c r="AG18" s="533"/>
      <c r="AH18" s="531" t="s">
        <v>149</v>
      </c>
      <c r="AI18" s="532"/>
      <c r="AJ18" s="532"/>
      <c r="AK18" s="532"/>
      <c r="AL18" s="534"/>
      <c r="AM18" s="433"/>
      <c r="AN18" s="434"/>
      <c r="AO18" s="434"/>
      <c r="AP18" s="434"/>
      <c r="AQ18" s="434"/>
      <c r="AR18" s="434"/>
      <c r="AS18" s="434"/>
      <c r="AT18" s="435"/>
      <c r="AU18" s="436"/>
      <c r="AV18" s="437"/>
      <c r="AW18" s="437"/>
      <c r="AX18" s="437"/>
      <c r="AY18" s="438" t="s">
        <v>162</v>
      </c>
      <c r="AZ18" s="439"/>
      <c r="BA18" s="439"/>
      <c r="BB18" s="439"/>
      <c r="BC18" s="439"/>
      <c r="BD18" s="439"/>
      <c r="BE18" s="439"/>
      <c r="BF18" s="439"/>
      <c r="BG18" s="439"/>
      <c r="BH18" s="439"/>
      <c r="BI18" s="439"/>
      <c r="BJ18" s="439"/>
      <c r="BK18" s="439"/>
      <c r="BL18" s="439"/>
      <c r="BM18" s="440"/>
      <c r="BN18" s="404">
        <v>3922000</v>
      </c>
      <c r="BO18" s="405"/>
      <c r="BP18" s="405"/>
      <c r="BQ18" s="405"/>
      <c r="BR18" s="405"/>
      <c r="BS18" s="405"/>
      <c r="BT18" s="405"/>
      <c r="BU18" s="406"/>
      <c r="BV18" s="404">
        <v>3787753</v>
      </c>
      <c r="BW18" s="405"/>
      <c r="BX18" s="405"/>
      <c r="BY18" s="405"/>
      <c r="BZ18" s="405"/>
      <c r="CA18" s="405"/>
      <c r="CB18" s="405"/>
      <c r="CC18" s="406"/>
      <c r="CD18" s="191"/>
      <c r="CE18" s="518"/>
      <c r="CF18" s="518"/>
      <c r="CG18" s="518"/>
      <c r="CH18" s="518"/>
      <c r="CI18" s="518"/>
      <c r="CJ18" s="518"/>
      <c r="CK18" s="518"/>
      <c r="CL18" s="518"/>
      <c r="CM18" s="518"/>
      <c r="CN18" s="518"/>
      <c r="CO18" s="518"/>
      <c r="CP18" s="518"/>
      <c r="CQ18" s="518"/>
      <c r="CR18" s="518"/>
      <c r="CS18" s="519"/>
      <c r="CT18" s="401"/>
      <c r="CU18" s="402"/>
      <c r="CV18" s="402"/>
      <c r="CW18" s="402"/>
      <c r="CX18" s="402"/>
      <c r="CY18" s="402"/>
      <c r="CZ18" s="402"/>
      <c r="DA18" s="403"/>
      <c r="DB18" s="401"/>
      <c r="DC18" s="402"/>
      <c r="DD18" s="402"/>
      <c r="DE18" s="402"/>
      <c r="DF18" s="402"/>
      <c r="DG18" s="402"/>
      <c r="DH18" s="402"/>
      <c r="DI18" s="403"/>
    </row>
    <row r="19" spans="1:113" ht="18.75" customHeight="1" thickBot="1" x14ac:dyDescent="0.2">
      <c r="A19" s="178"/>
      <c r="B19" s="526" t="s">
        <v>163</v>
      </c>
      <c r="C19" s="447"/>
      <c r="D19" s="447"/>
      <c r="E19" s="527"/>
      <c r="F19" s="527"/>
      <c r="G19" s="527"/>
      <c r="H19" s="527"/>
      <c r="I19" s="527"/>
      <c r="J19" s="527"/>
      <c r="K19" s="527"/>
      <c r="L19" s="535">
        <v>9</v>
      </c>
      <c r="M19" s="535"/>
      <c r="N19" s="535"/>
      <c r="O19" s="535"/>
      <c r="P19" s="535"/>
      <c r="Q19" s="535"/>
      <c r="R19" s="536"/>
      <c r="S19" s="536"/>
      <c r="T19" s="536"/>
      <c r="U19" s="536"/>
      <c r="V19" s="537"/>
      <c r="W19" s="361"/>
      <c r="X19" s="362"/>
      <c r="Y19" s="362"/>
      <c r="Z19" s="362"/>
      <c r="AA19" s="362"/>
      <c r="AB19" s="362"/>
      <c r="AC19" s="513"/>
      <c r="AD19" s="513"/>
      <c r="AE19" s="513"/>
      <c r="AF19" s="513"/>
      <c r="AG19" s="513"/>
      <c r="AH19" s="513"/>
      <c r="AI19" s="513"/>
      <c r="AJ19" s="513"/>
      <c r="AK19" s="513"/>
      <c r="AL19" s="514"/>
      <c r="AM19" s="433"/>
      <c r="AN19" s="434"/>
      <c r="AO19" s="434"/>
      <c r="AP19" s="434"/>
      <c r="AQ19" s="434"/>
      <c r="AR19" s="434"/>
      <c r="AS19" s="434"/>
      <c r="AT19" s="435"/>
      <c r="AU19" s="436"/>
      <c r="AV19" s="437"/>
      <c r="AW19" s="437"/>
      <c r="AX19" s="437"/>
      <c r="AY19" s="438" t="s">
        <v>164</v>
      </c>
      <c r="AZ19" s="439"/>
      <c r="BA19" s="439"/>
      <c r="BB19" s="439"/>
      <c r="BC19" s="439"/>
      <c r="BD19" s="439"/>
      <c r="BE19" s="439"/>
      <c r="BF19" s="439"/>
      <c r="BG19" s="439"/>
      <c r="BH19" s="439"/>
      <c r="BI19" s="439"/>
      <c r="BJ19" s="439"/>
      <c r="BK19" s="439"/>
      <c r="BL19" s="439"/>
      <c r="BM19" s="440"/>
      <c r="BN19" s="404">
        <v>10893581</v>
      </c>
      <c r="BO19" s="405"/>
      <c r="BP19" s="405"/>
      <c r="BQ19" s="405"/>
      <c r="BR19" s="405"/>
      <c r="BS19" s="405"/>
      <c r="BT19" s="405"/>
      <c r="BU19" s="406"/>
      <c r="BV19" s="404">
        <v>11630619</v>
      </c>
      <c r="BW19" s="405"/>
      <c r="BX19" s="405"/>
      <c r="BY19" s="405"/>
      <c r="BZ19" s="405"/>
      <c r="CA19" s="405"/>
      <c r="CB19" s="405"/>
      <c r="CC19" s="406"/>
      <c r="CD19" s="191"/>
      <c r="CE19" s="518"/>
      <c r="CF19" s="518"/>
      <c r="CG19" s="518"/>
      <c r="CH19" s="518"/>
      <c r="CI19" s="518"/>
      <c r="CJ19" s="518"/>
      <c r="CK19" s="518"/>
      <c r="CL19" s="518"/>
      <c r="CM19" s="518"/>
      <c r="CN19" s="518"/>
      <c r="CO19" s="518"/>
      <c r="CP19" s="518"/>
      <c r="CQ19" s="518"/>
      <c r="CR19" s="518"/>
      <c r="CS19" s="519"/>
      <c r="CT19" s="401"/>
      <c r="CU19" s="402"/>
      <c r="CV19" s="402"/>
      <c r="CW19" s="402"/>
      <c r="CX19" s="402"/>
      <c r="CY19" s="402"/>
      <c r="CZ19" s="402"/>
      <c r="DA19" s="403"/>
      <c r="DB19" s="401"/>
      <c r="DC19" s="402"/>
      <c r="DD19" s="402"/>
      <c r="DE19" s="402"/>
      <c r="DF19" s="402"/>
      <c r="DG19" s="402"/>
      <c r="DH19" s="402"/>
      <c r="DI19" s="403"/>
    </row>
    <row r="20" spans="1:113" ht="18.75" customHeight="1" thickBot="1" x14ac:dyDescent="0.2">
      <c r="A20" s="178"/>
      <c r="B20" s="526" t="s">
        <v>165</v>
      </c>
      <c r="C20" s="447"/>
      <c r="D20" s="447"/>
      <c r="E20" s="527"/>
      <c r="F20" s="527"/>
      <c r="G20" s="527"/>
      <c r="H20" s="527"/>
      <c r="I20" s="527"/>
      <c r="J20" s="527"/>
      <c r="K20" s="527"/>
      <c r="L20" s="535">
        <v>1405</v>
      </c>
      <c r="M20" s="535"/>
      <c r="N20" s="535"/>
      <c r="O20" s="535"/>
      <c r="P20" s="535"/>
      <c r="Q20" s="535"/>
      <c r="R20" s="536"/>
      <c r="S20" s="536"/>
      <c r="T20" s="536"/>
      <c r="U20" s="536"/>
      <c r="V20" s="537"/>
      <c r="W20" s="422"/>
      <c r="X20" s="423"/>
      <c r="Y20" s="423"/>
      <c r="Z20" s="423"/>
      <c r="AA20" s="423"/>
      <c r="AB20" s="423"/>
      <c r="AC20" s="538"/>
      <c r="AD20" s="538"/>
      <c r="AE20" s="538"/>
      <c r="AF20" s="538"/>
      <c r="AG20" s="538"/>
      <c r="AH20" s="538"/>
      <c r="AI20" s="538"/>
      <c r="AJ20" s="538"/>
      <c r="AK20" s="538"/>
      <c r="AL20" s="539"/>
      <c r="AM20" s="540"/>
      <c r="AN20" s="459"/>
      <c r="AO20" s="459"/>
      <c r="AP20" s="459"/>
      <c r="AQ20" s="459"/>
      <c r="AR20" s="459"/>
      <c r="AS20" s="459"/>
      <c r="AT20" s="460"/>
      <c r="AU20" s="541"/>
      <c r="AV20" s="542"/>
      <c r="AW20" s="542"/>
      <c r="AX20" s="543"/>
      <c r="AY20" s="438"/>
      <c r="AZ20" s="439"/>
      <c r="BA20" s="439"/>
      <c r="BB20" s="439"/>
      <c r="BC20" s="439"/>
      <c r="BD20" s="439"/>
      <c r="BE20" s="439"/>
      <c r="BF20" s="439"/>
      <c r="BG20" s="439"/>
      <c r="BH20" s="439"/>
      <c r="BI20" s="439"/>
      <c r="BJ20" s="439"/>
      <c r="BK20" s="439"/>
      <c r="BL20" s="439"/>
      <c r="BM20" s="440"/>
      <c r="BN20" s="404"/>
      <c r="BO20" s="405"/>
      <c r="BP20" s="405"/>
      <c r="BQ20" s="405"/>
      <c r="BR20" s="405"/>
      <c r="BS20" s="405"/>
      <c r="BT20" s="405"/>
      <c r="BU20" s="406"/>
      <c r="BV20" s="404"/>
      <c r="BW20" s="405"/>
      <c r="BX20" s="405"/>
      <c r="BY20" s="405"/>
      <c r="BZ20" s="405"/>
      <c r="CA20" s="405"/>
      <c r="CB20" s="405"/>
      <c r="CC20" s="406"/>
      <c r="CD20" s="191"/>
      <c r="CE20" s="518"/>
      <c r="CF20" s="518"/>
      <c r="CG20" s="518"/>
      <c r="CH20" s="518"/>
      <c r="CI20" s="518"/>
      <c r="CJ20" s="518"/>
      <c r="CK20" s="518"/>
      <c r="CL20" s="518"/>
      <c r="CM20" s="518"/>
      <c r="CN20" s="518"/>
      <c r="CO20" s="518"/>
      <c r="CP20" s="518"/>
      <c r="CQ20" s="518"/>
      <c r="CR20" s="518"/>
      <c r="CS20" s="519"/>
      <c r="CT20" s="401"/>
      <c r="CU20" s="402"/>
      <c r="CV20" s="402"/>
      <c r="CW20" s="402"/>
      <c r="CX20" s="402"/>
      <c r="CY20" s="402"/>
      <c r="CZ20" s="402"/>
      <c r="DA20" s="403"/>
      <c r="DB20" s="401"/>
      <c r="DC20" s="402"/>
      <c r="DD20" s="402"/>
      <c r="DE20" s="402"/>
      <c r="DF20" s="402"/>
      <c r="DG20" s="402"/>
      <c r="DH20" s="402"/>
      <c r="DI20" s="403"/>
    </row>
    <row r="21" spans="1:113" ht="18.75" customHeight="1" thickBot="1" x14ac:dyDescent="0.2">
      <c r="A21" s="178"/>
      <c r="B21" s="544" t="s">
        <v>166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520"/>
      <c r="AZ21" s="521"/>
      <c r="BA21" s="521"/>
      <c r="BB21" s="521"/>
      <c r="BC21" s="521"/>
      <c r="BD21" s="521"/>
      <c r="BE21" s="521"/>
      <c r="BF21" s="521"/>
      <c r="BG21" s="521"/>
      <c r="BH21" s="521"/>
      <c r="BI21" s="521"/>
      <c r="BJ21" s="521"/>
      <c r="BK21" s="521"/>
      <c r="BL21" s="521"/>
      <c r="BM21" s="522"/>
      <c r="BN21" s="523"/>
      <c r="BO21" s="524"/>
      <c r="BP21" s="524"/>
      <c r="BQ21" s="524"/>
      <c r="BR21" s="524"/>
      <c r="BS21" s="524"/>
      <c r="BT21" s="524"/>
      <c r="BU21" s="525"/>
      <c r="BV21" s="523"/>
      <c r="BW21" s="524"/>
      <c r="BX21" s="524"/>
      <c r="BY21" s="524"/>
      <c r="BZ21" s="524"/>
      <c r="CA21" s="524"/>
      <c r="CB21" s="524"/>
      <c r="CC21" s="525"/>
      <c r="CD21" s="191"/>
      <c r="CE21" s="518"/>
      <c r="CF21" s="518"/>
      <c r="CG21" s="518"/>
      <c r="CH21" s="518"/>
      <c r="CI21" s="518"/>
      <c r="CJ21" s="518"/>
      <c r="CK21" s="518"/>
      <c r="CL21" s="518"/>
      <c r="CM21" s="518"/>
      <c r="CN21" s="518"/>
      <c r="CO21" s="518"/>
      <c r="CP21" s="518"/>
      <c r="CQ21" s="518"/>
      <c r="CR21" s="518"/>
      <c r="CS21" s="519"/>
      <c r="CT21" s="401"/>
      <c r="CU21" s="402"/>
      <c r="CV21" s="402"/>
      <c r="CW21" s="402"/>
      <c r="CX21" s="402"/>
      <c r="CY21" s="402"/>
      <c r="CZ21" s="402"/>
      <c r="DA21" s="403"/>
      <c r="DB21" s="401"/>
      <c r="DC21" s="402"/>
      <c r="DD21" s="402"/>
      <c r="DE21" s="402"/>
      <c r="DF21" s="402"/>
      <c r="DG21" s="402"/>
      <c r="DH21" s="402"/>
      <c r="DI21" s="403"/>
    </row>
    <row r="22" spans="1:113" ht="18.75" customHeight="1" x14ac:dyDescent="0.15">
      <c r="A22" s="178"/>
      <c r="B22" s="574" t="s">
        <v>167</v>
      </c>
      <c r="C22" s="548"/>
      <c r="D22" s="549"/>
      <c r="E22" s="416" t="s">
        <v>1</v>
      </c>
      <c r="F22" s="421"/>
      <c r="G22" s="421"/>
      <c r="H22" s="421"/>
      <c r="I22" s="421"/>
      <c r="J22" s="421"/>
      <c r="K22" s="411"/>
      <c r="L22" s="416" t="s">
        <v>168</v>
      </c>
      <c r="M22" s="421"/>
      <c r="N22" s="421"/>
      <c r="O22" s="421"/>
      <c r="P22" s="411"/>
      <c r="Q22" s="579" t="s">
        <v>169</v>
      </c>
      <c r="R22" s="580"/>
      <c r="S22" s="580"/>
      <c r="T22" s="580"/>
      <c r="U22" s="580"/>
      <c r="V22" s="581"/>
      <c r="W22" s="547" t="s">
        <v>170</v>
      </c>
      <c r="X22" s="548"/>
      <c r="Y22" s="549"/>
      <c r="Z22" s="416" t="s">
        <v>1</v>
      </c>
      <c r="AA22" s="421"/>
      <c r="AB22" s="421"/>
      <c r="AC22" s="421"/>
      <c r="AD22" s="421"/>
      <c r="AE22" s="421"/>
      <c r="AF22" s="421"/>
      <c r="AG22" s="411"/>
      <c r="AH22" s="585" t="s">
        <v>171</v>
      </c>
      <c r="AI22" s="421"/>
      <c r="AJ22" s="421"/>
      <c r="AK22" s="421"/>
      <c r="AL22" s="411"/>
      <c r="AM22" s="585" t="s">
        <v>172</v>
      </c>
      <c r="AN22" s="586"/>
      <c r="AO22" s="586"/>
      <c r="AP22" s="586"/>
      <c r="AQ22" s="586"/>
      <c r="AR22" s="587"/>
      <c r="AS22" s="579" t="s">
        <v>169</v>
      </c>
      <c r="AT22" s="580"/>
      <c r="AU22" s="580"/>
      <c r="AV22" s="580"/>
      <c r="AW22" s="580"/>
      <c r="AX22" s="591"/>
      <c r="AY22" s="364" t="s">
        <v>173</v>
      </c>
      <c r="AZ22" s="365"/>
      <c r="BA22" s="365"/>
      <c r="BB22" s="365"/>
      <c r="BC22" s="365"/>
      <c r="BD22" s="365"/>
      <c r="BE22" s="365"/>
      <c r="BF22" s="365"/>
      <c r="BG22" s="365"/>
      <c r="BH22" s="365"/>
      <c r="BI22" s="365"/>
      <c r="BJ22" s="365"/>
      <c r="BK22" s="365"/>
      <c r="BL22" s="365"/>
      <c r="BM22" s="366"/>
      <c r="BN22" s="367">
        <v>2086987</v>
      </c>
      <c r="BO22" s="368"/>
      <c r="BP22" s="368"/>
      <c r="BQ22" s="368"/>
      <c r="BR22" s="368"/>
      <c r="BS22" s="368"/>
      <c r="BT22" s="368"/>
      <c r="BU22" s="369"/>
      <c r="BV22" s="367">
        <v>2266979</v>
      </c>
      <c r="BW22" s="368"/>
      <c r="BX22" s="368"/>
      <c r="BY22" s="368"/>
      <c r="BZ22" s="368"/>
      <c r="CA22" s="368"/>
      <c r="CB22" s="368"/>
      <c r="CC22" s="369"/>
      <c r="CD22" s="191"/>
      <c r="CE22" s="518"/>
      <c r="CF22" s="518"/>
      <c r="CG22" s="518"/>
      <c r="CH22" s="518"/>
      <c r="CI22" s="518"/>
      <c r="CJ22" s="518"/>
      <c r="CK22" s="518"/>
      <c r="CL22" s="518"/>
      <c r="CM22" s="518"/>
      <c r="CN22" s="518"/>
      <c r="CO22" s="518"/>
      <c r="CP22" s="518"/>
      <c r="CQ22" s="518"/>
      <c r="CR22" s="518"/>
      <c r="CS22" s="519"/>
      <c r="CT22" s="401"/>
      <c r="CU22" s="402"/>
      <c r="CV22" s="402"/>
      <c r="CW22" s="402"/>
      <c r="CX22" s="402"/>
      <c r="CY22" s="402"/>
      <c r="CZ22" s="402"/>
      <c r="DA22" s="403"/>
      <c r="DB22" s="401"/>
      <c r="DC22" s="402"/>
      <c r="DD22" s="402"/>
      <c r="DE22" s="402"/>
      <c r="DF22" s="402"/>
      <c r="DG22" s="402"/>
      <c r="DH22" s="402"/>
      <c r="DI22" s="403"/>
    </row>
    <row r="23" spans="1:113" ht="18.75" customHeight="1" x14ac:dyDescent="0.15">
      <c r="A23" s="178"/>
      <c r="B23" s="575"/>
      <c r="C23" s="551"/>
      <c r="D23" s="552"/>
      <c r="E23" s="390"/>
      <c r="F23" s="395"/>
      <c r="G23" s="395"/>
      <c r="H23" s="395"/>
      <c r="I23" s="395"/>
      <c r="J23" s="395"/>
      <c r="K23" s="384"/>
      <c r="L23" s="390"/>
      <c r="M23" s="395"/>
      <c r="N23" s="395"/>
      <c r="O23" s="395"/>
      <c r="P23" s="384"/>
      <c r="Q23" s="582"/>
      <c r="R23" s="583"/>
      <c r="S23" s="583"/>
      <c r="T23" s="583"/>
      <c r="U23" s="583"/>
      <c r="V23" s="584"/>
      <c r="W23" s="550"/>
      <c r="X23" s="551"/>
      <c r="Y23" s="552"/>
      <c r="Z23" s="390"/>
      <c r="AA23" s="395"/>
      <c r="AB23" s="395"/>
      <c r="AC23" s="395"/>
      <c r="AD23" s="395"/>
      <c r="AE23" s="395"/>
      <c r="AF23" s="395"/>
      <c r="AG23" s="384"/>
      <c r="AH23" s="390"/>
      <c r="AI23" s="395"/>
      <c r="AJ23" s="395"/>
      <c r="AK23" s="395"/>
      <c r="AL23" s="384"/>
      <c r="AM23" s="588"/>
      <c r="AN23" s="589"/>
      <c r="AO23" s="589"/>
      <c r="AP23" s="589"/>
      <c r="AQ23" s="589"/>
      <c r="AR23" s="590"/>
      <c r="AS23" s="582"/>
      <c r="AT23" s="583"/>
      <c r="AU23" s="583"/>
      <c r="AV23" s="583"/>
      <c r="AW23" s="583"/>
      <c r="AX23" s="592"/>
      <c r="AY23" s="438" t="s">
        <v>174</v>
      </c>
      <c r="AZ23" s="439"/>
      <c r="BA23" s="439"/>
      <c r="BB23" s="439"/>
      <c r="BC23" s="439"/>
      <c r="BD23" s="439"/>
      <c r="BE23" s="439"/>
      <c r="BF23" s="439"/>
      <c r="BG23" s="439"/>
      <c r="BH23" s="439"/>
      <c r="BI23" s="439"/>
      <c r="BJ23" s="439"/>
      <c r="BK23" s="439"/>
      <c r="BL23" s="439"/>
      <c r="BM23" s="440"/>
      <c r="BN23" s="404">
        <v>2040079</v>
      </c>
      <c r="BO23" s="405"/>
      <c r="BP23" s="405"/>
      <c r="BQ23" s="405"/>
      <c r="BR23" s="405"/>
      <c r="BS23" s="405"/>
      <c r="BT23" s="405"/>
      <c r="BU23" s="406"/>
      <c r="BV23" s="404">
        <v>2207106</v>
      </c>
      <c r="BW23" s="405"/>
      <c r="BX23" s="405"/>
      <c r="BY23" s="405"/>
      <c r="BZ23" s="405"/>
      <c r="CA23" s="405"/>
      <c r="CB23" s="405"/>
      <c r="CC23" s="406"/>
      <c r="CD23" s="191"/>
      <c r="CE23" s="518"/>
      <c r="CF23" s="518"/>
      <c r="CG23" s="518"/>
      <c r="CH23" s="518"/>
      <c r="CI23" s="518"/>
      <c r="CJ23" s="518"/>
      <c r="CK23" s="518"/>
      <c r="CL23" s="518"/>
      <c r="CM23" s="518"/>
      <c r="CN23" s="518"/>
      <c r="CO23" s="518"/>
      <c r="CP23" s="518"/>
      <c r="CQ23" s="518"/>
      <c r="CR23" s="518"/>
      <c r="CS23" s="519"/>
      <c r="CT23" s="401"/>
      <c r="CU23" s="402"/>
      <c r="CV23" s="402"/>
      <c r="CW23" s="402"/>
      <c r="CX23" s="402"/>
      <c r="CY23" s="402"/>
      <c r="CZ23" s="402"/>
      <c r="DA23" s="403"/>
      <c r="DB23" s="401"/>
      <c r="DC23" s="402"/>
      <c r="DD23" s="402"/>
      <c r="DE23" s="402"/>
      <c r="DF23" s="402"/>
      <c r="DG23" s="402"/>
      <c r="DH23" s="402"/>
      <c r="DI23" s="403"/>
    </row>
    <row r="24" spans="1:113" ht="18.75" customHeight="1" thickBot="1" x14ac:dyDescent="0.2">
      <c r="A24" s="178"/>
      <c r="B24" s="575"/>
      <c r="C24" s="551"/>
      <c r="D24" s="552"/>
      <c r="E24" s="454" t="s">
        <v>175</v>
      </c>
      <c r="F24" s="434"/>
      <c r="G24" s="434"/>
      <c r="H24" s="434"/>
      <c r="I24" s="434"/>
      <c r="J24" s="434"/>
      <c r="K24" s="435"/>
      <c r="L24" s="455">
        <v>1</v>
      </c>
      <c r="M24" s="456"/>
      <c r="N24" s="456"/>
      <c r="O24" s="456"/>
      <c r="P24" s="498"/>
      <c r="Q24" s="455">
        <v>7980</v>
      </c>
      <c r="R24" s="456"/>
      <c r="S24" s="456"/>
      <c r="T24" s="456"/>
      <c r="U24" s="456"/>
      <c r="V24" s="498"/>
      <c r="W24" s="550"/>
      <c r="X24" s="551"/>
      <c r="Y24" s="552"/>
      <c r="Z24" s="454" t="s">
        <v>176</v>
      </c>
      <c r="AA24" s="434"/>
      <c r="AB24" s="434"/>
      <c r="AC24" s="434"/>
      <c r="AD24" s="434"/>
      <c r="AE24" s="434"/>
      <c r="AF24" s="434"/>
      <c r="AG24" s="435"/>
      <c r="AH24" s="455">
        <v>177</v>
      </c>
      <c r="AI24" s="456"/>
      <c r="AJ24" s="456"/>
      <c r="AK24" s="456"/>
      <c r="AL24" s="498"/>
      <c r="AM24" s="455">
        <v>509583</v>
      </c>
      <c r="AN24" s="456"/>
      <c r="AO24" s="456"/>
      <c r="AP24" s="456"/>
      <c r="AQ24" s="456"/>
      <c r="AR24" s="498"/>
      <c r="AS24" s="455">
        <v>2879</v>
      </c>
      <c r="AT24" s="456"/>
      <c r="AU24" s="456"/>
      <c r="AV24" s="456"/>
      <c r="AW24" s="456"/>
      <c r="AX24" s="457"/>
      <c r="AY24" s="520" t="s">
        <v>177</v>
      </c>
      <c r="AZ24" s="521"/>
      <c r="BA24" s="521"/>
      <c r="BB24" s="521"/>
      <c r="BC24" s="521"/>
      <c r="BD24" s="521"/>
      <c r="BE24" s="521"/>
      <c r="BF24" s="521"/>
      <c r="BG24" s="521"/>
      <c r="BH24" s="521"/>
      <c r="BI24" s="521"/>
      <c r="BJ24" s="521"/>
      <c r="BK24" s="521"/>
      <c r="BL24" s="521"/>
      <c r="BM24" s="522"/>
      <c r="BN24" s="404">
        <v>493211</v>
      </c>
      <c r="BO24" s="405"/>
      <c r="BP24" s="405"/>
      <c r="BQ24" s="405"/>
      <c r="BR24" s="405"/>
      <c r="BS24" s="405"/>
      <c r="BT24" s="405"/>
      <c r="BU24" s="406"/>
      <c r="BV24" s="404">
        <v>461874</v>
      </c>
      <c r="BW24" s="405"/>
      <c r="BX24" s="405"/>
      <c r="BY24" s="405"/>
      <c r="BZ24" s="405"/>
      <c r="CA24" s="405"/>
      <c r="CB24" s="405"/>
      <c r="CC24" s="406"/>
      <c r="CD24" s="191"/>
      <c r="CE24" s="518"/>
      <c r="CF24" s="518"/>
      <c r="CG24" s="518"/>
      <c r="CH24" s="518"/>
      <c r="CI24" s="518"/>
      <c r="CJ24" s="518"/>
      <c r="CK24" s="518"/>
      <c r="CL24" s="518"/>
      <c r="CM24" s="518"/>
      <c r="CN24" s="518"/>
      <c r="CO24" s="518"/>
      <c r="CP24" s="518"/>
      <c r="CQ24" s="518"/>
      <c r="CR24" s="518"/>
      <c r="CS24" s="519"/>
      <c r="CT24" s="401"/>
      <c r="CU24" s="402"/>
      <c r="CV24" s="402"/>
      <c r="CW24" s="402"/>
      <c r="CX24" s="402"/>
      <c r="CY24" s="402"/>
      <c r="CZ24" s="402"/>
      <c r="DA24" s="403"/>
      <c r="DB24" s="401"/>
      <c r="DC24" s="402"/>
      <c r="DD24" s="402"/>
      <c r="DE24" s="402"/>
      <c r="DF24" s="402"/>
      <c r="DG24" s="402"/>
      <c r="DH24" s="402"/>
      <c r="DI24" s="403"/>
    </row>
    <row r="25" spans="1:113" ht="18.75" customHeight="1" x14ac:dyDescent="0.15">
      <c r="A25" s="178"/>
      <c r="B25" s="575"/>
      <c r="C25" s="551"/>
      <c r="D25" s="552"/>
      <c r="E25" s="454" t="s">
        <v>178</v>
      </c>
      <c r="F25" s="434"/>
      <c r="G25" s="434"/>
      <c r="H25" s="434"/>
      <c r="I25" s="434"/>
      <c r="J25" s="434"/>
      <c r="K25" s="435"/>
      <c r="L25" s="455">
        <v>2</v>
      </c>
      <c r="M25" s="456"/>
      <c r="N25" s="456"/>
      <c r="O25" s="456"/>
      <c r="P25" s="498"/>
      <c r="Q25" s="455">
        <v>6300</v>
      </c>
      <c r="R25" s="456"/>
      <c r="S25" s="456"/>
      <c r="T25" s="456"/>
      <c r="U25" s="456"/>
      <c r="V25" s="498"/>
      <c r="W25" s="550"/>
      <c r="X25" s="551"/>
      <c r="Y25" s="552"/>
      <c r="Z25" s="454" t="s">
        <v>179</v>
      </c>
      <c r="AA25" s="434"/>
      <c r="AB25" s="434"/>
      <c r="AC25" s="434"/>
      <c r="AD25" s="434"/>
      <c r="AE25" s="434"/>
      <c r="AF25" s="434"/>
      <c r="AG25" s="435"/>
      <c r="AH25" s="455" t="s">
        <v>141</v>
      </c>
      <c r="AI25" s="456"/>
      <c r="AJ25" s="456"/>
      <c r="AK25" s="456"/>
      <c r="AL25" s="498"/>
      <c r="AM25" s="455" t="s">
        <v>149</v>
      </c>
      <c r="AN25" s="456"/>
      <c r="AO25" s="456"/>
      <c r="AP25" s="456"/>
      <c r="AQ25" s="456"/>
      <c r="AR25" s="498"/>
      <c r="AS25" s="455" t="s">
        <v>141</v>
      </c>
      <c r="AT25" s="456"/>
      <c r="AU25" s="456"/>
      <c r="AV25" s="456"/>
      <c r="AW25" s="456"/>
      <c r="AX25" s="457"/>
      <c r="AY25" s="364" t="s">
        <v>180</v>
      </c>
      <c r="AZ25" s="365"/>
      <c r="BA25" s="365"/>
      <c r="BB25" s="365"/>
      <c r="BC25" s="365"/>
      <c r="BD25" s="365"/>
      <c r="BE25" s="365"/>
      <c r="BF25" s="365"/>
      <c r="BG25" s="365"/>
      <c r="BH25" s="365"/>
      <c r="BI25" s="365"/>
      <c r="BJ25" s="365"/>
      <c r="BK25" s="365"/>
      <c r="BL25" s="365"/>
      <c r="BM25" s="366"/>
      <c r="BN25" s="367">
        <v>35199</v>
      </c>
      <c r="BO25" s="368"/>
      <c r="BP25" s="368"/>
      <c r="BQ25" s="368"/>
      <c r="BR25" s="368"/>
      <c r="BS25" s="368"/>
      <c r="BT25" s="368"/>
      <c r="BU25" s="369"/>
      <c r="BV25" s="367">
        <v>69587</v>
      </c>
      <c r="BW25" s="368"/>
      <c r="BX25" s="368"/>
      <c r="BY25" s="368"/>
      <c r="BZ25" s="368"/>
      <c r="CA25" s="368"/>
      <c r="CB25" s="368"/>
      <c r="CC25" s="369"/>
      <c r="CD25" s="191"/>
      <c r="CE25" s="518"/>
      <c r="CF25" s="518"/>
      <c r="CG25" s="518"/>
      <c r="CH25" s="518"/>
      <c r="CI25" s="518"/>
      <c r="CJ25" s="518"/>
      <c r="CK25" s="518"/>
      <c r="CL25" s="518"/>
      <c r="CM25" s="518"/>
      <c r="CN25" s="518"/>
      <c r="CO25" s="518"/>
      <c r="CP25" s="518"/>
      <c r="CQ25" s="518"/>
      <c r="CR25" s="518"/>
      <c r="CS25" s="519"/>
      <c r="CT25" s="401"/>
      <c r="CU25" s="402"/>
      <c r="CV25" s="402"/>
      <c r="CW25" s="402"/>
      <c r="CX25" s="402"/>
      <c r="CY25" s="402"/>
      <c r="CZ25" s="402"/>
      <c r="DA25" s="403"/>
      <c r="DB25" s="401"/>
      <c r="DC25" s="402"/>
      <c r="DD25" s="402"/>
      <c r="DE25" s="402"/>
      <c r="DF25" s="402"/>
      <c r="DG25" s="402"/>
      <c r="DH25" s="402"/>
      <c r="DI25" s="403"/>
    </row>
    <row r="26" spans="1:113" ht="18.75" customHeight="1" x14ac:dyDescent="0.15">
      <c r="A26" s="178"/>
      <c r="B26" s="575"/>
      <c r="C26" s="551"/>
      <c r="D26" s="552"/>
      <c r="E26" s="454" t="s">
        <v>181</v>
      </c>
      <c r="F26" s="434"/>
      <c r="G26" s="434"/>
      <c r="H26" s="434"/>
      <c r="I26" s="434"/>
      <c r="J26" s="434"/>
      <c r="K26" s="435"/>
      <c r="L26" s="455">
        <v>1</v>
      </c>
      <c r="M26" s="456"/>
      <c r="N26" s="456"/>
      <c r="O26" s="456"/>
      <c r="P26" s="498"/>
      <c r="Q26" s="455">
        <v>5870</v>
      </c>
      <c r="R26" s="456"/>
      <c r="S26" s="456"/>
      <c r="T26" s="456"/>
      <c r="U26" s="456"/>
      <c r="V26" s="498"/>
      <c r="W26" s="550"/>
      <c r="X26" s="551"/>
      <c r="Y26" s="552"/>
      <c r="Z26" s="454" t="s">
        <v>182</v>
      </c>
      <c r="AA26" s="556"/>
      <c r="AB26" s="556"/>
      <c r="AC26" s="556"/>
      <c r="AD26" s="556"/>
      <c r="AE26" s="556"/>
      <c r="AF26" s="556"/>
      <c r="AG26" s="557"/>
      <c r="AH26" s="455" t="s">
        <v>141</v>
      </c>
      <c r="AI26" s="456"/>
      <c r="AJ26" s="456"/>
      <c r="AK26" s="456"/>
      <c r="AL26" s="498"/>
      <c r="AM26" s="455" t="s">
        <v>141</v>
      </c>
      <c r="AN26" s="456"/>
      <c r="AO26" s="456"/>
      <c r="AP26" s="456"/>
      <c r="AQ26" s="456"/>
      <c r="AR26" s="498"/>
      <c r="AS26" s="455" t="s">
        <v>149</v>
      </c>
      <c r="AT26" s="456"/>
      <c r="AU26" s="456"/>
      <c r="AV26" s="456"/>
      <c r="AW26" s="456"/>
      <c r="AX26" s="457"/>
      <c r="AY26" s="407" t="s">
        <v>183</v>
      </c>
      <c r="AZ26" s="408"/>
      <c r="BA26" s="408"/>
      <c r="BB26" s="408"/>
      <c r="BC26" s="408"/>
      <c r="BD26" s="408"/>
      <c r="BE26" s="408"/>
      <c r="BF26" s="408"/>
      <c r="BG26" s="408"/>
      <c r="BH26" s="408"/>
      <c r="BI26" s="408"/>
      <c r="BJ26" s="408"/>
      <c r="BK26" s="408"/>
      <c r="BL26" s="408"/>
      <c r="BM26" s="409"/>
      <c r="BN26" s="404" t="s">
        <v>130</v>
      </c>
      <c r="BO26" s="405"/>
      <c r="BP26" s="405"/>
      <c r="BQ26" s="405"/>
      <c r="BR26" s="405"/>
      <c r="BS26" s="405"/>
      <c r="BT26" s="405"/>
      <c r="BU26" s="406"/>
      <c r="BV26" s="404" t="s">
        <v>141</v>
      </c>
      <c r="BW26" s="405"/>
      <c r="BX26" s="405"/>
      <c r="BY26" s="405"/>
      <c r="BZ26" s="405"/>
      <c r="CA26" s="405"/>
      <c r="CB26" s="405"/>
      <c r="CC26" s="406"/>
      <c r="CD26" s="191"/>
      <c r="CE26" s="518"/>
      <c r="CF26" s="518"/>
      <c r="CG26" s="518"/>
      <c r="CH26" s="518"/>
      <c r="CI26" s="518"/>
      <c r="CJ26" s="518"/>
      <c r="CK26" s="518"/>
      <c r="CL26" s="518"/>
      <c r="CM26" s="518"/>
      <c r="CN26" s="518"/>
      <c r="CO26" s="518"/>
      <c r="CP26" s="518"/>
      <c r="CQ26" s="518"/>
      <c r="CR26" s="518"/>
      <c r="CS26" s="519"/>
      <c r="CT26" s="401"/>
      <c r="CU26" s="402"/>
      <c r="CV26" s="402"/>
      <c r="CW26" s="402"/>
      <c r="CX26" s="402"/>
      <c r="CY26" s="402"/>
      <c r="CZ26" s="402"/>
      <c r="DA26" s="403"/>
      <c r="DB26" s="401"/>
      <c r="DC26" s="402"/>
      <c r="DD26" s="402"/>
      <c r="DE26" s="402"/>
      <c r="DF26" s="402"/>
      <c r="DG26" s="402"/>
      <c r="DH26" s="402"/>
      <c r="DI26" s="403"/>
    </row>
    <row r="27" spans="1:113" ht="18.75" customHeight="1" thickBot="1" x14ac:dyDescent="0.2">
      <c r="A27" s="178"/>
      <c r="B27" s="575"/>
      <c r="C27" s="551"/>
      <c r="D27" s="552"/>
      <c r="E27" s="454" t="s">
        <v>184</v>
      </c>
      <c r="F27" s="434"/>
      <c r="G27" s="434"/>
      <c r="H27" s="434"/>
      <c r="I27" s="434"/>
      <c r="J27" s="434"/>
      <c r="K27" s="435"/>
      <c r="L27" s="455">
        <v>1</v>
      </c>
      <c r="M27" s="456"/>
      <c r="N27" s="456"/>
      <c r="O27" s="456"/>
      <c r="P27" s="498"/>
      <c r="Q27" s="455">
        <v>3020</v>
      </c>
      <c r="R27" s="456"/>
      <c r="S27" s="456"/>
      <c r="T27" s="456"/>
      <c r="U27" s="456"/>
      <c r="V27" s="498"/>
      <c r="W27" s="550"/>
      <c r="X27" s="551"/>
      <c r="Y27" s="552"/>
      <c r="Z27" s="454" t="s">
        <v>185</v>
      </c>
      <c r="AA27" s="434"/>
      <c r="AB27" s="434"/>
      <c r="AC27" s="434"/>
      <c r="AD27" s="434"/>
      <c r="AE27" s="434"/>
      <c r="AF27" s="434"/>
      <c r="AG27" s="435"/>
      <c r="AH27" s="455" t="s">
        <v>149</v>
      </c>
      <c r="AI27" s="456"/>
      <c r="AJ27" s="456"/>
      <c r="AK27" s="456"/>
      <c r="AL27" s="498"/>
      <c r="AM27" s="455" t="s">
        <v>141</v>
      </c>
      <c r="AN27" s="456"/>
      <c r="AO27" s="456"/>
      <c r="AP27" s="456"/>
      <c r="AQ27" s="456"/>
      <c r="AR27" s="498"/>
      <c r="AS27" s="455" t="s">
        <v>141</v>
      </c>
      <c r="AT27" s="456"/>
      <c r="AU27" s="456"/>
      <c r="AV27" s="456"/>
      <c r="AW27" s="456"/>
      <c r="AX27" s="457"/>
      <c r="AY27" s="499" t="s">
        <v>186</v>
      </c>
      <c r="AZ27" s="500"/>
      <c r="BA27" s="500"/>
      <c r="BB27" s="500"/>
      <c r="BC27" s="500"/>
      <c r="BD27" s="500"/>
      <c r="BE27" s="500"/>
      <c r="BF27" s="500"/>
      <c r="BG27" s="500"/>
      <c r="BH27" s="500"/>
      <c r="BI27" s="500"/>
      <c r="BJ27" s="500"/>
      <c r="BK27" s="500"/>
      <c r="BL27" s="500"/>
      <c r="BM27" s="501"/>
      <c r="BN27" s="523">
        <v>491636</v>
      </c>
      <c r="BO27" s="524"/>
      <c r="BP27" s="524"/>
      <c r="BQ27" s="524"/>
      <c r="BR27" s="524"/>
      <c r="BS27" s="524"/>
      <c r="BT27" s="524"/>
      <c r="BU27" s="525"/>
      <c r="BV27" s="523">
        <v>491586</v>
      </c>
      <c r="BW27" s="524"/>
      <c r="BX27" s="524"/>
      <c r="BY27" s="524"/>
      <c r="BZ27" s="524"/>
      <c r="CA27" s="524"/>
      <c r="CB27" s="524"/>
      <c r="CC27" s="525"/>
      <c r="CD27" s="193"/>
      <c r="CE27" s="518"/>
      <c r="CF27" s="518"/>
      <c r="CG27" s="518"/>
      <c r="CH27" s="518"/>
      <c r="CI27" s="518"/>
      <c r="CJ27" s="518"/>
      <c r="CK27" s="518"/>
      <c r="CL27" s="518"/>
      <c r="CM27" s="518"/>
      <c r="CN27" s="518"/>
      <c r="CO27" s="518"/>
      <c r="CP27" s="518"/>
      <c r="CQ27" s="518"/>
      <c r="CR27" s="518"/>
      <c r="CS27" s="519"/>
      <c r="CT27" s="401"/>
      <c r="CU27" s="402"/>
      <c r="CV27" s="402"/>
      <c r="CW27" s="402"/>
      <c r="CX27" s="402"/>
      <c r="CY27" s="402"/>
      <c r="CZ27" s="402"/>
      <c r="DA27" s="403"/>
      <c r="DB27" s="401"/>
      <c r="DC27" s="402"/>
      <c r="DD27" s="402"/>
      <c r="DE27" s="402"/>
      <c r="DF27" s="402"/>
      <c r="DG27" s="402"/>
      <c r="DH27" s="402"/>
      <c r="DI27" s="403"/>
    </row>
    <row r="28" spans="1:113" ht="18.75" customHeight="1" x14ac:dyDescent="0.15">
      <c r="A28" s="178"/>
      <c r="B28" s="575"/>
      <c r="C28" s="551"/>
      <c r="D28" s="552"/>
      <c r="E28" s="454" t="s">
        <v>187</v>
      </c>
      <c r="F28" s="434"/>
      <c r="G28" s="434"/>
      <c r="H28" s="434"/>
      <c r="I28" s="434"/>
      <c r="J28" s="434"/>
      <c r="K28" s="435"/>
      <c r="L28" s="455">
        <v>1</v>
      </c>
      <c r="M28" s="456"/>
      <c r="N28" s="456"/>
      <c r="O28" s="456"/>
      <c r="P28" s="498"/>
      <c r="Q28" s="455">
        <v>2560</v>
      </c>
      <c r="R28" s="456"/>
      <c r="S28" s="456"/>
      <c r="T28" s="456"/>
      <c r="U28" s="456"/>
      <c r="V28" s="498"/>
      <c r="W28" s="550"/>
      <c r="X28" s="551"/>
      <c r="Y28" s="552"/>
      <c r="Z28" s="454" t="s">
        <v>188</v>
      </c>
      <c r="AA28" s="434"/>
      <c r="AB28" s="434"/>
      <c r="AC28" s="434"/>
      <c r="AD28" s="434"/>
      <c r="AE28" s="434"/>
      <c r="AF28" s="434"/>
      <c r="AG28" s="435"/>
      <c r="AH28" s="455" t="s">
        <v>130</v>
      </c>
      <c r="AI28" s="456"/>
      <c r="AJ28" s="456"/>
      <c r="AK28" s="456"/>
      <c r="AL28" s="498"/>
      <c r="AM28" s="455" t="s">
        <v>141</v>
      </c>
      <c r="AN28" s="456"/>
      <c r="AO28" s="456"/>
      <c r="AP28" s="456"/>
      <c r="AQ28" s="456"/>
      <c r="AR28" s="498"/>
      <c r="AS28" s="455" t="s">
        <v>141</v>
      </c>
      <c r="AT28" s="456"/>
      <c r="AU28" s="456"/>
      <c r="AV28" s="456"/>
      <c r="AW28" s="456"/>
      <c r="AX28" s="457"/>
      <c r="AY28" s="558" t="s">
        <v>189</v>
      </c>
      <c r="AZ28" s="559"/>
      <c r="BA28" s="559"/>
      <c r="BB28" s="560"/>
      <c r="BC28" s="364" t="s">
        <v>48</v>
      </c>
      <c r="BD28" s="365"/>
      <c r="BE28" s="365"/>
      <c r="BF28" s="365"/>
      <c r="BG28" s="365"/>
      <c r="BH28" s="365"/>
      <c r="BI28" s="365"/>
      <c r="BJ28" s="365"/>
      <c r="BK28" s="365"/>
      <c r="BL28" s="365"/>
      <c r="BM28" s="366"/>
      <c r="BN28" s="367">
        <v>4351815</v>
      </c>
      <c r="BO28" s="368"/>
      <c r="BP28" s="368"/>
      <c r="BQ28" s="368"/>
      <c r="BR28" s="368"/>
      <c r="BS28" s="368"/>
      <c r="BT28" s="368"/>
      <c r="BU28" s="369"/>
      <c r="BV28" s="367">
        <v>4121224</v>
      </c>
      <c r="BW28" s="368"/>
      <c r="BX28" s="368"/>
      <c r="BY28" s="368"/>
      <c r="BZ28" s="368"/>
      <c r="CA28" s="368"/>
      <c r="CB28" s="368"/>
      <c r="CC28" s="369"/>
      <c r="CD28" s="191"/>
      <c r="CE28" s="518"/>
      <c r="CF28" s="518"/>
      <c r="CG28" s="518"/>
      <c r="CH28" s="518"/>
      <c r="CI28" s="518"/>
      <c r="CJ28" s="518"/>
      <c r="CK28" s="518"/>
      <c r="CL28" s="518"/>
      <c r="CM28" s="518"/>
      <c r="CN28" s="518"/>
      <c r="CO28" s="518"/>
      <c r="CP28" s="518"/>
      <c r="CQ28" s="518"/>
      <c r="CR28" s="518"/>
      <c r="CS28" s="519"/>
      <c r="CT28" s="401"/>
      <c r="CU28" s="402"/>
      <c r="CV28" s="402"/>
      <c r="CW28" s="402"/>
      <c r="CX28" s="402"/>
      <c r="CY28" s="402"/>
      <c r="CZ28" s="402"/>
      <c r="DA28" s="403"/>
      <c r="DB28" s="401"/>
      <c r="DC28" s="402"/>
      <c r="DD28" s="402"/>
      <c r="DE28" s="402"/>
      <c r="DF28" s="402"/>
      <c r="DG28" s="402"/>
      <c r="DH28" s="402"/>
      <c r="DI28" s="403"/>
    </row>
    <row r="29" spans="1:113" ht="18.75" customHeight="1" x14ac:dyDescent="0.15">
      <c r="A29" s="178"/>
      <c r="B29" s="575"/>
      <c r="C29" s="551"/>
      <c r="D29" s="552"/>
      <c r="E29" s="454" t="s">
        <v>190</v>
      </c>
      <c r="F29" s="434"/>
      <c r="G29" s="434"/>
      <c r="H29" s="434"/>
      <c r="I29" s="434"/>
      <c r="J29" s="434"/>
      <c r="K29" s="435"/>
      <c r="L29" s="455">
        <v>14</v>
      </c>
      <c r="M29" s="456"/>
      <c r="N29" s="456"/>
      <c r="O29" s="456"/>
      <c r="P29" s="498"/>
      <c r="Q29" s="455">
        <v>2350</v>
      </c>
      <c r="R29" s="456"/>
      <c r="S29" s="456"/>
      <c r="T29" s="456"/>
      <c r="U29" s="456"/>
      <c r="V29" s="498"/>
      <c r="W29" s="553"/>
      <c r="X29" s="554"/>
      <c r="Y29" s="555"/>
      <c r="Z29" s="454" t="s">
        <v>191</v>
      </c>
      <c r="AA29" s="434"/>
      <c r="AB29" s="434"/>
      <c r="AC29" s="434"/>
      <c r="AD29" s="434"/>
      <c r="AE29" s="434"/>
      <c r="AF29" s="434"/>
      <c r="AG29" s="435"/>
      <c r="AH29" s="455">
        <v>177</v>
      </c>
      <c r="AI29" s="456"/>
      <c r="AJ29" s="456"/>
      <c r="AK29" s="456"/>
      <c r="AL29" s="498"/>
      <c r="AM29" s="455">
        <v>509583</v>
      </c>
      <c r="AN29" s="456"/>
      <c r="AO29" s="456"/>
      <c r="AP29" s="456"/>
      <c r="AQ29" s="456"/>
      <c r="AR29" s="498"/>
      <c r="AS29" s="455">
        <v>2879</v>
      </c>
      <c r="AT29" s="456"/>
      <c r="AU29" s="456"/>
      <c r="AV29" s="456"/>
      <c r="AW29" s="456"/>
      <c r="AX29" s="457"/>
      <c r="AY29" s="561"/>
      <c r="AZ29" s="562"/>
      <c r="BA29" s="562"/>
      <c r="BB29" s="563"/>
      <c r="BC29" s="438" t="s">
        <v>192</v>
      </c>
      <c r="BD29" s="439"/>
      <c r="BE29" s="439"/>
      <c r="BF29" s="439"/>
      <c r="BG29" s="439"/>
      <c r="BH29" s="439"/>
      <c r="BI29" s="439"/>
      <c r="BJ29" s="439"/>
      <c r="BK29" s="439"/>
      <c r="BL29" s="439"/>
      <c r="BM29" s="440"/>
      <c r="BN29" s="404">
        <v>566037</v>
      </c>
      <c r="BO29" s="405"/>
      <c r="BP29" s="405"/>
      <c r="BQ29" s="405"/>
      <c r="BR29" s="405"/>
      <c r="BS29" s="405"/>
      <c r="BT29" s="405"/>
      <c r="BU29" s="406"/>
      <c r="BV29" s="404">
        <v>502005</v>
      </c>
      <c r="BW29" s="405"/>
      <c r="BX29" s="405"/>
      <c r="BY29" s="405"/>
      <c r="BZ29" s="405"/>
      <c r="CA29" s="405"/>
      <c r="CB29" s="405"/>
      <c r="CC29" s="406"/>
      <c r="CD29" s="193"/>
      <c r="CE29" s="518"/>
      <c r="CF29" s="518"/>
      <c r="CG29" s="518"/>
      <c r="CH29" s="518"/>
      <c r="CI29" s="518"/>
      <c r="CJ29" s="518"/>
      <c r="CK29" s="518"/>
      <c r="CL29" s="518"/>
      <c r="CM29" s="518"/>
      <c r="CN29" s="518"/>
      <c r="CO29" s="518"/>
      <c r="CP29" s="518"/>
      <c r="CQ29" s="518"/>
      <c r="CR29" s="518"/>
      <c r="CS29" s="519"/>
      <c r="CT29" s="401"/>
      <c r="CU29" s="402"/>
      <c r="CV29" s="402"/>
      <c r="CW29" s="402"/>
      <c r="CX29" s="402"/>
      <c r="CY29" s="402"/>
      <c r="CZ29" s="402"/>
      <c r="DA29" s="403"/>
      <c r="DB29" s="401"/>
      <c r="DC29" s="402"/>
      <c r="DD29" s="402"/>
      <c r="DE29" s="402"/>
      <c r="DF29" s="402"/>
      <c r="DG29" s="402"/>
      <c r="DH29" s="402"/>
      <c r="DI29" s="403"/>
    </row>
    <row r="30" spans="1:113" ht="18.75" customHeight="1" thickBot="1" x14ac:dyDescent="0.2">
      <c r="A30" s="178"/>
      <c r="B30" s="576"/>
      <c r="C30" s="577"/>
      <c r="D30" s="578"/>
      <c r="E30" s="458"/>
      <c r="F30" s="459"/>
      <c r="G30" s="459"/>
      <c r="H30" s="459"/>
      <c r="I30" s="459"/>
      <c r="J30" s="459"/>
      <c r="K30" s="460"/>
      <c r="L30" s="568"/>
      <c r="M30" s="569"/>
      <c r="N30" s="569"/>
      <c r="O30" s="569"/>
      <c r="P30" s="570"/>
      <c r="Q30" s="568"/>
      <c r="R30" s="569"/>
      <c r="S30" s="569"/>
      <c r="T30" s="569"/>
      <c r="U30" s="569"/>
      <c r="V30" s="570"/>
      <c r="W30" s="571" t="s">
        <v>193</v>
      </c>
      <c r="X30" s="572"/>
      <c r="Y30" s="572"/>
      <c r="Z30" s="572"/>
      <c r="AA30" s="572"/>
      <c r="AB30" s="572"/>
      <c r="AC30" s="572"/>
      <c r="AD30" s="572"/>
      <c r="AE30" s="572"/>
      <c r="AF30" s="572"/>
      <c r="AG30" s="573"/>
      <c r="AH30" s="531">
        <v>91.9</v>
      </c>
      <c r="AI30" s="532"/>
      <c r="AJ30" s="532"/>
      <c r="AK30" s="532"/>
      <c r="AL30" s="532"/>
      <c r="AM30" s="532"/>
      <c r="AN30" s="532"/>
      <c r="AO30" s="532"/>
      <c r="AP30" s="532"/>
      <c r="AQ30" s="532"/>
      <c r="AR30" s="532"/>
      <c r="AS30" s="532"/>
      <c r="AT30" s="532"/>
      <c r="AU30" s="532"/>
      <c r="AV30" s="532"/>
      <c r="AW30" s="532"/>
      <c r="AX30" s="534"/>
      <c r="AY30" s="564"/>
      <c r="AZ30" s="565"/>
      <c r="BA30" s="565"/>
      <c r="BB30" s="566"/>
      <c r="BC30" s="520" t="s">
        <v>50</v>
      </c>
      <c r="BD30" s="521"/>
      <c r="BE30" s="521"/>
      <c r="BF30" s="521"/>
      <c r="BG30" s="521"/>
      <c r="BH30" s="521"/>
      <c r="BI30" s="521"/>
      <c r="BJ30" s="521"/>
      <c r="BK30" s="521"/>
      <c r="BL30" s="521"/>
      <c r="BM30" s="522"/>
      <c r="BN30" s="523">
        <v>37216554</v>
      </c>
      <c r="BO30" s="524"/>
      <c r="BP30" s="524"/>
      <c r="BQ30" s="524"/>
      <c r="BR30" s="524"/>
      <c r="BS30" s="524"/>
      <c r="BT30" s="524"/>
      <c r="BU30" s="525"/>
      <c r="BV30" s="523">
        <v>28932794</v>
      </c>
      <c r="BW30" s="524"/>
      <c r="BX30" s="524"/>
      <c r="BY30" s="524"/>
      <c r="BZ30" s="524"/>
      <c r="CA30" s="524"/>
      <c r="CB30" s="524"/>
      <c r="CC30" s="52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67" t="s">
        <v>194</v>
      </c>
      <c r="D32" s="567"/>
      <c r="E32" s="567"/>
      <c r="F32" s="567"/>
      <c r="G32" s="567"/>
      <c r="H32" s="567"/>
      <c r="I32" s="567"/>
      <c r="J32" s="567"/>
      <c r="K32" s="567"/>
      <c r="L32" s="567"/>
      <c r="M32" s="567"/>
      <c r="N32" s="567"/>
      <c r="O32" s="567"/>
      <c r="P32" s="567"/>
      <c r="Q32" s="567"/>
      <c r="R32" s="567"/>
      <c r="S32" s="567"/>
      <c r="U32" s="408" t="s">
        <v>195</v>
      </c>
      <c r="V32" s="408"/>
      <c r="W32" s="408"/>
      <c r="X32" s="408"/>
      <c r="Y32" s="408"/>
      <c r="Z32" s="408"/>
      <c r="AA32" s="408"/>
      <c r="AB32" s="408"/>
      <c r="AC32" s="408"/>
      <c r="AD32" s="408"/>
      <c r="AE32" s="408"/>
      <c r="AF32" s="408"/>
      <c r="AG32" s="408"/>
      <c r="AH32" s="408"/>
      <c r="AI32" s="408"/>
      <c r="AJ32" s="408"/>
      <c r="AK32" s="408"/>
      <c r="AM32" s="408" t="s">
        <v>196</v>
      </c>
      <c r="AN32" s="408"/>
      <c r="AO32" s="408"/>
      <c r="AP32" s="408"/>
      <c r="AQ32" s="408"/>
      <c r="AR32" s="408"/>
      <c r="AS32" s="408"/>
      <c r="AT32" s="408"/>
      <c r="AU32" s="408"/>
      <c r="AV32" s="408"/>
      <c r="AW32" s="408"/>
      <c r="AX32" s="408"/>
      <c r="AY32" s="408"/>
      <c r="AZ32" s="408"/>
      <c r="BA32" s="408"/>
      <c r="BB32" s="408"/>
      <c r="BC32" s="408"/>
      <c r="BE32" s="408" t="s">
        <v>197</v>
      </c>
      <c r="BF32" s="408"/>
      <c r="BG32" s="408"/>
      <c r="BH32" s="408"/>
      <c r="BI32" s="408"/>
      <c r="BJ32" s="408"/>
      <c r="BK32" s="408"/>
      <c r="BL32" s="408"/>
      <c r="BM32" s="408"/>
      <c r="BN32" s="408"/>
      <c r="BO32" s="408"/>
      <c r="BP32" s="408"/>
      <c r="BQ32" s="408"/>
      <c r="BR32" s="408"/>
      <c r="BS32" s="408"/>
      <c r="BT32" s="408"/>
      <c r="BU32" s="408"/>
      <c r="BW32" s="408" t="s">
        <v>198</v>
      </c>
      <c r="BX32" s="408"/>
      <c r="BY32" s="408"/>
      <c r="BZ32" s="408"/>
      <c r="CA32" s="408"/>
      <c r="CB32" s="408"/>
      <c r="CC32" s="408"/>
      <c r="CD32" s="408"/>
      <c r="CE32" s="408"/>
      <c r="CF32" s="408"/>
      <c r="CG32" s="408"/>
      <c r="CH32" s="408"/>
      <c r="CI32" s="408"/>
      <c r="CJ32" s="408"/>
      <c r="CK32" s="408"/>
      <c r="CL32" s="408"/>
      <c r="CM32" s="408"/>
      <c r="CO32" s="408" t="s">
        <v>199</v>
      </c>
      <c r="CP32" s="408"/>
      <c r="CQ32" s="408"/>
      <c r="CR32" s="408"/>
      <c r="CS32" s="408"/>
      <c r="CT32" s="408"/>
      <c r="CU32" s="408"/>
      <c r="CV32" s="408"/>
      <c r="CW32" s="408"/>
      <c r="CX32" s="408"/>
      <c r="CY32" s="408"/>
      <c r="CZ32" s="408"/>
      <c r="DA32" s="408"/>
      <c r="DB32" s="408"/>
      <c r="DC32" s="408"/>
      <c r="DD32" s="408"/>
      <c r="DE32" s="408"/>
      <c r="DI32" s="201"/>
    </row>
    <row r="33" spans="1:113" ht="13.5" customHeight="1" x14ac:dyDescent="0.15">
      <c r="A33" s="178"/>
      <c r="B33" s="202"/>
      <c r="C33" s="428" t="s">
        <v>200</v>
      </c>
      <c r="D33" s="428"/>
      <c r="E33" s="393" t="s">
        <v>201</v>
      </c>
      <c r="F33" s="393"/>
      <c r="G33" s="393"/>
      <c r="H33" s="393"/>
      <c r="I33" s="393"/>
      <c r="J33" s="393"/>
      <c r="K33" s="393"/>
      <c r="L33" s="393"/>
      <c r="M33" s="393"/>
      <c r="N33" s="393"/>
      <c r="O33" s="393"/>
      <c r="P33" s="393"/>
      <c r="Q33" s="393"/>
      <c r="R33" s="393"/>
      <c r="S33" s="393"/>
      <c r="T33" s="203"/>
      <c r="U33" s="428" t="s">
        <v>202</v>
      </c>
      <c r="V33" s="428"/>
      <c r="W33" s="393" t="s">
        <v>203</v>
      </c>
      <c r="X33" s="393"/>
      <c r="Y33" s="393"/>
      <c r="Z33" s="393"/>
      <c r="AA33" s="393"/>
      <c r="AB33" s="393"/>
      <c r="AC33" s="393"/>
      <c r="AD33" s="393"/>
      <c r="AE33" s="393"/>
      <c r="AF33" s="393"/>
      <c r="AG33" s="393"/>
      <c r="AH33" s="393"/>
      <c r="AI33" s="393"/>
      <c r="AJ33" s="393"/>
      <c r="AK33" s="393"/>
      <c r="AL33" s="203"/>
      <c r="AM33" s="428" t="s">
        <v>202</v>
      </c>
      <c r="AN33" s="428"/>
      <c r="AO33" s="393" t="s">
        <v>201</v>
      </c>
      <c r="AP33" s="393"/>
      <c r="AQ33" s="393"/>
      <c r="AR33" s="393"/>
      <c r="AS33" s="393"/>
      <c r="AT33" s="393"/>
      <c r="AU33" s="393"/>
      <c r="AV33" s="393"/>
      <c r="AW33" s="393"/>
      <c r="AX33" s="393"/>
      <c r="AY33" s="393"/>
      <c r="AZ33" s="393"/>
      <c r="BA33" s="393"/>
      <c r="BB33" s="393"/>
      <c r="BC33" s="393"/>
      <c r="BD33" s="204"/>
      <c r="BE33" s="393" t="s">
        <v>204</v>
      </c>
      <c r="BF33" s="393"/>
      <c r="BG33" s="393" t="s">
        <v>205</v>
      </c>
      <c r="BH33" s="393"/>
      <c r="BI33" s="393"/>
      <c r="BJ33" s="393"/>
      <c r="BK33" s="393"/>
      <c r="BL33" s="393"/>
      <c r="BM33" s="393"/>
      <c r="BN33" s="393"/>
      <c r="BO33" s="393"/>
      <c r="BP33" s="393"/>
      <c r="BQ33" s="393"/>
      <c r="BR33" s="393"/>
      <c r="BS33" s="393"/>
      <c r="BT33" s="393"/>
      <c r="BU33" s="393"/>
      <c r="BV33" s="204"/>
      <c r="BW33" s="428" t="s">
        <v>204</v>
      </c>
      <c r="BX33" s="428"/>
      <c r="BY33" s="393" t="s">
        <v>206</v>
      </c>
      <c r="BZ33" s="393"/>
      <c r="CA33" s="393"/>
      <c r="CB33" s="393"/>
      <c r="CC33" s="393"/>
      <c r="CD33" s="393"/>
      <c r="CE33" s="393"/>
      <c r="CF33" s="393"/>
      <c r="CG33" s="393"/>
      <c r="CH33" s="393"/>
      <c r="CI33" s="393"/>
      <c r="CJ33" s="393"/>
      <c r="CK33" s="393"/>
      <c r="CL33" s="393"/>
      <c r="CM33" s="393"/>
      <c r="CN33" s="203"/>
      <c r="CO33" s="428" t="s">
        <v>200</v>
      </c>
      <c r="CP33" s="428"/>
      <c r="CQ33" s="393" t="s">
        <v>207</v>
      </c>
      <c r="CR33" s="393"/>
      <c r="CS33" s="393"/>
      <c r="CT33" s="393"/>
      <c r="CU33" s="393"/>
      <c r="CV33" s="393"/>
      <c r="CW33" s="393"/>
      <c r="CX33" s="393"/>
      <c r="CY33" s="393"/>
      <c r="CZ33" s="393"/>
      <c r="DA33" s="393"/>
      <c r="DB33" s="393"/>
      <c r="DC33" s="393"/>
      <c r="DD33" s="393"/>
      <c r="DE33" s="393"/>
      <c r="DF33" s="203"/>
      <c r="DG33" s="593" t="s">
        <v>208</v>
      </c>
      <c r="DH33" s="593"/>
      <c r="DI33" s="205"/>
    </row>
    <row r="34" spans="1:113" ht="32.25" customHeight="1" x14ac:dyDescent="0.15">
      <c r="A34" s="178"/>
      <c r="B34" s="20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78"/>
      <c r="U34" s="594">
        <f>IF(W34="","",MAX(C34:D43)+1)</f>
        <v>3</v>
      </c>
      <c r="V34" s="594"/>
      <c r="W34" s="595" t="str">
        <f>IF('各会計、関係団体の財政状況及び健全化判断比率'!B28="","",'各会計、関係団体の財政状況及び健全化判断比率'!B28)</f>
        <v>国民健康保険事業</v>
      </c>
      <c r="X34" s="595"/>
      <c r="Y34" s="595"/>
      <c r="Z34" s="595"/>
      <c r="AA34" s="595"/>
      <c r="AB34" s="595"/>
      <c r="AC34" s="595"/>
      <c r="AD34" s="595"/>
      <c r="AE34" s="595"/>
      <c r="AF34" s="595"/>
      <c r="AG34" s="595"/>
      <c r="AH34" s="595"/>
      <c r="AI34" s="595"/>
      <c r="AJ34" s="595"/>
      <c r="AK34" s="595"/>
      <c r="AL34" s="178"/>
      <c r="AM34" s="594">
        <f>IF(AO34="","",MAX(C34:D43,U34:V43)+1)</f>
        <v>7</v>
      </c>
      <c r="AN34" s="594"/>
      <c r="AO34" s="595" t="str">
        <f>IF('各会計、関係団体の財政状況及び健全化判断比率'!B32="","",'各会計、関係団体の財政状況及び健全化判断比率'!B32)</f>
        <v>上水道事業</v>
      </c>
      <c r="AP34" s="595"/>
      <c r="AQ34" s="595"/>
      <c r="AR34" s="595"/>
      <c r="AS34" s="595"/>
      <c r="AT34" s="595"/>
      <c r="AU34" s="595"/>
      <c r="AV34" s="595"/>
      <c r="AW34" s="595"/>
      <c r="AX34" s="595"/>
      <c r="AY34" s="595"/>
      <c r="AZ34" s="595"/>
      <c r="BA34" s="595"/>
      <c r="BB34" s="595"/>
      <c r="BC34" s="595"/>
      <c r="BD34" s="178"/>
      <c r="BE34" s="594">
        <f>IF(BG34="","",MAX(C34:D43,U34:V43,AM34:AN43)+1)</f>
        <v>8</v>
      </c>
      <c r="BF34" s="594"/>
      <c r="BG34" s="595" t="str">
        <f>IF('各会計、関係団体の財政状況及び健全化判断比率'!B33="","",'各会計、関係団体の財政状況及び健全化判断比率'!B33)</f>
        <v>公共下水道事業</v>
      </c>
      <c r="BH34" s="595"/>
      <c r="BI34" s="595"/>
      <c r="BJ34" s="595"/>
      <c r="BK34" s="595"/>
      <c r="BL34" s="595"/>
      <c r="BM34" s="595"/>
      <c r="BN34" s="595"/>
      <c r="BO34" s="595"/>
      <c r="BP34" s="595"/>
      <c r="BQ34" s="595"/>
      <c r="BR34" s="595"/>
      <c r="BS34" s="595"/>
      <c r="BT34" s="595"/>
      <c r="BU34" s="595"/>
      <c r="BV34" s="178"/>
      <c r="BW34" s="594">
        <f>IF(BY34="","",MAX(C34:D43,U34:V43,AM34:AN43,BE34:BF43)+1)</f>
        <v>12</v>
      </c>
      <c r="BX34" s="594"/>
      <c r="BY34" s="595" t="str">
        <f>IF('各会計、関係団体の財政状況及び健全化判断比率'!B68="","",'各会計、関係団体の財政状況及び健全化判断比率'!B68)</f>
        <v>福島県後期高齢者医療広域連合一般会計</v>
      </c>
      <c r="BZ34" s="595"/>
      <c r="CA34" s="595"/>
      <c r="CB34" s="595"/>
      <c r="CC34" s="595"/>
      <c r="CD34" s="595"/>
      <c r="CE34" s="595"/>
      <c r="CF34" s="595"/>
      <c r="CG34" s="595"/>
      <c r="CH34" s="595"/>
      <c r="CI34" s="595"/>
      <c r="CJ34" s="595"/>
      <c r="CK34" s="595"/>
      <c r="CL34" s="595"/>
      <c r="CM34" s="595"/>
      <c r="CN34" s="178"/>
      <c r="CO34" s="594" t="str">
        <f>IF(CQ34="","",MAX(C34:D43,U34:V43,AM34:AN43,BE34:BF43,BW34:BX43)+1)</f>
        <v/>
      </c>
      <c r="CP34" s="594"/>
      <c r="CQ34" s="595" t="str">
        <f>IF('各会計、関係団体の財政状況及び健全化判断比率'!BS7="","",'各会計、関係団体の財政状況及び健全化判断比率'!BS7)</f>
        <v/>
      </c>
      <c r="CR34" s="595"/>
      <c r="CS34" s="595"/>
      <c r="CT34" s="595"/>
      <c r="CU34" s="595"/>
      <c r="CV34" s="595"/>
      <c r="CW34" s="595"/>
      <c r="CX34" s="595"/>
      <c r="CY34" s="595"/>
      <c r="CZ34" s="595"/>
      <c r="DA34" s="595"/>
      <c r="DB34" s="595"/>
      <c r="DC34" s="595"/>
      <c r="DD34" s="595"/>
      <c r="DE34" s="595"/>
      <c r="DG34" s="596" t="str">
        <f>IF('各会計、関係団体の財政状況及び健全化判断比率'!BR7="","",'各会計、関係団体の財政状況及び健全化判断比率'!BR7)</f>
        <v/>
      </c>
      <c r="DH34" s="596"/>
      <c r="DI34" s="205"/>
    </row>
    <row r="35" spans="1:113" ht="32.25" customHeight="1" x14ac:dyDescent="0.15">
      <c r="A35" s="178"/>
      <c r="B35" s="202"/>
      <c r="C35" s="594">
        <f>IF(E35="","",C34+1)</f>
        <v>2</v>
      </c>
      <c r="D35" s="594"/>
      <c r="E35" s="595" t="str">
        <f>IF('各会計、関係団体の財政状況及び健全化判断比率'!B8="","",'各会計、関係団体の財政状況及び健全化判断比率'!B8)</f>
        <v>文化及びスポーツ振興育成事業</v>
      </c>
      <c r="F35" s="595"/>
      <c r="G35" s="595"/>
      <c r="H35" s="595"/>
      <c r="I35" s="595"/>
      <c r="J35" s="595"/>
      <c r="K35" s="595"/>
      <c r="L35" s="595"/>
      <c r="M35" s="595"/>
      <c r="N35" s="595"/>
      <c r="O35" s="595"/>
      <c r="P35" s="595"/>
      <c r="Q35" s="595"/>
      <c r="R35" s="595"/>
      <c r="S35" s="595"/>
      <c r="T35" s="178"/>
      <c r="U35" s="594">
        <f>IF(W35="","",U34+1)</f>
        <v>4</v>
      </c>
      <c r="V35" s="594"/>
      <c r="W35" s="595" t="str">
        <f>IF('各会計、関係団体の財政状況及び健全化判断比率'!B29="","",'各会計、関係団体の財政状況及び健全化判断比率'!B29)</f>
        <v>国民健康保険直営診療施設事業</v>
      </c>
      <c r="X35" s="595"/>
      <c r="Y35" s="595"/>
      <c r="Z35" s="595"/>
      <c r="AA35" s="595"/>
      <c r="AB35" s="595"/>
      <c r="AC35" s="595"/>
      <c r="AD35" s="595"/>
      <c r="AE35" s="595"/>
      <c r="AF35" s="595"/>
      <c r="AG35" s="595"/>
      <c r="AH35" s="595"/>
      <c r="AI35" s="595"/>
      <c r="AJ35" s="595"/>
      <c r="AK35" s="595"/>
      <c r="AL35" s="178"/>
      <c r="AM35" s="594" t="str">
        <f t="shared" ref="AM35:AM43" si="0">IF(AO35="","",AM34+1)</f>
        <v/>
      </c>
      <c r="AN35" s="594"/>
      <c r="AO35" s="595"/>
      <c r="AP35" s="595"/>
      <c r="AQ35" s="595"/>
      <c r="AR35" s="595"/>
      <c r="AS35" s="595"/>
      <c r="AT35" s="595"/>
      <c r="AU35" s="595"/>
      <c r="AV35" s="595"/>
      <c r="AW35" s="595"/>
      <c r="AX35" s="595"/>
      <c r="AY35" s="595"/>
      <c r="AZ35" s="595"/>
      <c r="BA35" s="595"/>
      <c r="BB35" s="595"/>
      <c r="BC35" s="595"/>
      <c r="BD35" s="178"/>
      <c r="BE35" s="594">
        <f t="shared" ref="BE35:BE43" si="1">IF(BG35="","",BE34+1)</f>
        <v>9</v>
      </c>
      <c r="BF35" s="594"/>
      <c r="BG35" s="595" t="str">
        <f>IF('各会計、関係団体の財政状況及び健全化判断比率'!B34="","",'各会計、関係団体の財政状況及び健全化判断比率'!B34)</f>
        <v>農業集落排水事業</v>
      </c>
      <c r="BH35" s="595"/>
      <c r="BI35" s="595"/>
      <c r="BJ35" s="595"/>
      <c r="BK35" s="595"/>
      <c r="BL35" s="595"/>
      <c r="BM35" s="595"/>
      <c r="BN35" s="595"/>
      <c r="BO35" s="595"/>
      <c r="BP35" s="595"/>
      <c r="BQ35" s="595"/>
      <c r="BR35" s="595"/>
      <c r="BS35" s="595"/>
      <c r="BT35" s="595"/>
      <c r="BU35" s="595"/>
      <c r="BV35" s="178"/>
      <c r="BW35" s="594">
        <f t="shared" ref="BW35:BW43" si="2">IF(BY35="","",BW34+1)</f>
        <v>13</v>
      </c>
      <c r="BX35" s="594"/>
      <c r="BY35" s="595" t="str">
        <f>IF('各会計、関係団体の財政状況及び健全化判断比率'!B69="","",'各会計、関係団体の財政状況及び健全化判断比率'!B69)</f>
        <v>福島県後期高齢者医療広域連合後期高齢者医療特別会計</v>
      </c>
      <c r="BZ35" s="595"/>
      <c r="CA35" s="595"/>
      <c r="CB35" s="595"/>
      <c r="CC35" s="595"/>
      <c r="CD35" s="595"/>
      <c r="CE35" s="595"/>
      <c r="CF35" s="595"/>
      <c r="CG35" s="595"/>
      <c r="CH35" s="595"/>
      <c r="CI35" s="595"/>
      <c r="CJ35" s="595"/>
      <c r="CK35" s="595"/>
      <c r="CL35" s="595"/>
      <c r="CM35" s="595"/>
      <c r="CN35" s="178"/>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G35" s="596" t="str">
        <f>IF('各会計、関係団体の財政状況及び健全化判断比率'!BR8="","",'各会計、関係団体の財政状況及び健全化判断比率'!BR8)</f>
        <v/>
      </c>
      <c r="DH35" s="596"/>
      <c r="DI35" s="205"/>
    </row>
    <row r="36" spans="1:113" ht="32.25" customHeight="1" x14ac:dyDescent="0.15">
      <c r="A36" s="178"/>
      <c r="B36" s="20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78"/>
      <c r="U36" s="594">
        <f t="shared" ref="U36:U43" si="4">IF(W36="","",U35+1)</f>
        <v>5</v>
      </c>
      <c r="V36" s="594"/>
      <c r="W36" s="595" t="str">
        <f>IF('各会計、関係団体の財政状況及び健全化判断比率'!B30="","",'各会計、関係団体の財政状況及び健全化判断比率'!B30)</f>
        <v>介護保険事業</v>
      </c>
      <c r="X36" s="595"/>
      <c r="Y36" s="595"/>
      <c r="Z36" s="595"/>
      <c r="AA36" s="595"/>
      <c r="AB36" s="595"/>
      <c r="AC36" s="595"/>
      <c r="AD36" s="595"/>
      <c r="AE36" s="595"/>
      <c r="AF36" s="595"/>
      <c r="AG36" s="595"/>
      <c r="AH36" s="595"/>
      <c r="AI36" s="595"/>
      <c r="AJ36" s="595"/>
      <c r="AK36" s="595"/>
      <c r="AL36" s="178"/>
      <c r="AM36" s="594" t="str">
        <f t="shared" si="0"/>
        <v/>
      </c>
      <c r="AN36" s="594"/>
      <c r="AO36" s="595"/>
      <c r="AP36" s="595"/>
      <c r="AQ36" s="595"/>
      <c r="AR36" s="595"/>
      <c r="AS36" s="595"/>
      <c r="AT36" s="595"/>
      <c r="AU36" s="595"/>
      <c r="AV36" s="595"/>
      <c r="AW36" s="595"/>
      <c r="AX36" s="595"/>
      <c r="AY36" s="595"/>
      <c r="AZ36" s="595"/>
      <c r="BA36" s="595"/>
      <c r="BB36" s="595"/>
      <c r="BC36" s="595"/>
      <c r="BD36" s="178"/>
      <c r="BE36" s="594">
        <f t="shared" si="1"/>
        <v>10</v>
      </c>
      <c r="BF36" s="594"/>
      <c r="BG36" s="595" t="str">
        <f>IF('各会計、関係団体の財政状況及び健全化判断比率'!B35="","",'各会計、関係団体の財政状況及び健全化判断比率'!B35)</f>
        <v>宅地造成事業</v>
      </c>
      <c r="BH36" s="595"/>
      <c r="BI36" s="595"/>
      <c r="BJ36" s="595"/>
      <c r="BK36" s="595"/>
      <c r="BL36" s="595"/>
      <c r="BM36" s="595"/>
      <c r="BN36" s="595"/>
      <c r="BO36" s="595"/>
      <c r="BP36" s="595"/>
      <c r="BQ36" s="595"/>
      <c r="BR36" s="595"/>
      <c r="BS36" s="595"/>
      <c r="BT36" s="595"/>
      <c r="BU36" s="595"/>
      <c r="BV36" s="178"/>
      <c r="BW36" s="594">
        <f t="shared" si="2"/>
        <v>14</v>
      </c>
      <c r="BX36" s="594"/>
      <c r="BY36" s="595" t="str">
        <f>IF('各会計、関係団体の財政状況及び健全化判断比率'!B70="","",'各会計、関係団体の財政状況及び健全化判断比率'!B70)</f>
        <v>福島県市町村総合事務組合一般会計</v>
      </c>
      <c r="BZ36" s="595"/>
      <c r="CA36" s="595"/>
      <c r="CB36" s="595"/>
      <c r="CC36" s="595"/>
      <c r="CD36" s="595"/>
      <c r="CE36" s="595"/>
      <c r="CF36" s="595"/>
      <c r="CG36" s="595"/>
      <c r="CH36" s="595"/>
      <c r="CI36" s="595"/>
      <c r="CJ36" s="595"/>
      <c r="CK36" s="595"/>
      <c r="CL36" s="595"/>
      <c r="CM36" s="595"/>
      <c r="CN36" s="178"/>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G36" s="596" t="str">
        <f>IF('各会計、関係団体の財政状況及び健全化判断比率'!BR9="","",'各会計、関係団体の財政状況及び健全化判断比率'!BR9)</f>
        <v/>
      </c>
      <c r="DH36" s="596"/>
      <c r="DI36" s="205"/>
    </row>
    <row r="37" spans="1:113" ht="32.25" customHeight="1" x14ac:dyDescent="0.15">
      <c r="A37" s="178"/>
      <c r="B37" s="20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78"/>
      <c r="U37" s="594">
        <f t="shared" si="4"/>
        <v>6</v>
      </c>
      <c r="V37" s="594"/>
      <c r="W37" s="595" t="str">
        <f>IF('各会計、関係団体の財政状況及び健全化判断比率'!B31="","",'各会計、関係団体の財政状況及び健全化判断比率'!B31)</f>
        <v>後期高齢者医療事業</v>
      </c>
      <c r="X37" s="595"/>
      <c r="Y37" s="595"/>
      <c r="Z37" s="595"/>
      <c r="AA37" s="595"/>
      <c r="AB37" s="595"/>
      <c r="AC37" s="595"/>
      <c r="AD37" s="595"/>
      <c r="AE37" s="595"/>
      <c r="AF37" s="595"/>
      <c r="AG37" s="595"/>
      <c r="AH37" s="595"/>
      <c r="AI37" s="595"/>
      <c r="AJ37" s="595"/>
      <c r="AK37" s="595"/>
      <c r="AL37" s="178"/>
      <c r="AM37" s="594" t="str">
        <f t="shared" si="0"/>
        <v/>
      </c>
      <c r="AN37" s="594"/>
      <c r="AO37" s="595"/>
      <c r="AP37" s="595"/>
      <c r="AQ37" s="595"/>
      <c r="AR37" s="595"/>
      <c r="AS37" s="595"/>
      <c r="AT37" s="595"/>
      <c r="AU37" s="595"/>
      <c r="AV37" s="595"/>
      <c r="AW37" s="595"/>
      <c r="AX37" s="595"/>
      <c r="AY37" s="595"/>
      <c r="AZ37" s="595"/>
      <c r="BA37" s="595"/>
      <c r="BB37" s="595"/>
      <c r="BC37" s="595"/>
      <c r="BD37" s="178"/>
      <c r="BE37" s="594">
        <f t="shared" si="1"/>
        <v>11</v>
      </c>
      <c r="BF37" s="594"/>
      <c r="BG37" s="595" t="str">
        <f>IF('各会計、関係団体の財政状況及び健全化判断比率'!B36="","",'各会計、関係団体の財政状況及び健全化判断比率'!B36)</f>
        <v>工業団地造成事業</v>
      </c>
      <c r="BH37" s="595"/>
      <c r="BI37" s="595"/>
      <c r="BJ37" s="595"/>
      <c r="BK37" s="595"/>
      <c r="BL37" s="595"/>
      <c r="BM37" s="595"/>
      <c r="BN37" s="595"/>
      <c r="BO37" s="595"/>
      <c r="BP37" s="595"/>
      <c r="BQ37" s="595"/>
      <c r="BR37" s="595"/>
      <c r="BS37" s="595"/>
      <c r="BT37" s="595"/>
      <c r="BU37" s="595"/>
      <c r="BV37" s="178"/>
      <c r="BW37" s="594">
        <f t="shared" si="2"/>
        <v>15</v>
      </c>
      <c r="BX37" s="594"/>
      <c r="BY37" s="595" t="str">
        <f>IF('各会計、関係団体の財政状況及び健全化判断比率'!B71="","",'各会計、関係団体の財政状況及び健全化判断比率'!B71)</f>
        <v>福島県市町村総合事務組合消防補償等特別会計</v>
      </c>
      <c r="BZ37" s="595"/>
      <c r="CA37" s="595"/>
      <c r="CB37" s="595"/>
      <c r="CC37" s="595"/>
      <c r="CD37" s="595"/>
      <c r="CE37" s="595"/>
      <c r="CF37" s="595"/>
      <c r="CG37" s="595"/>
      <c r="CH37" s="595"/>
      <c r="CI37" s="595"/>
      <c r="CJ37" s="595"/>
      <c r="CK37" s="595"/>
      <c r="CL37" s="595"/>
      <c r="CM37" s="595"/>
      <c r="CN37" s="178"/>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G37" s="596" t="str">
        <f>IF('各会計、関係団体の財政状況及び健全化判断比率'!BR10="","",'各会計、関係団体の財政状況及び健全化判断比率'!BR10)</f>
        <v/>
      </c>
      <c r="DH37" s="596"/>
      <c r="DI37" s="205"/>
    </row>
    <row r="38" spans="1:113" ht="32.25" customHeight="1" x14ac:dyDescent="0.15">
      <c r="A38" s="178"/>
      <c r="B38" s="20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78"/>
      <c r="U38" s="594" t="str">
        <f t="shared" si="4"/>
        <v/>
      </c>
      <c r="V38" s="594"/>
      <c r="W38" s="595"/>
      <c r="X38" s="595"/>
      <c r="Y38" s="595"/>
      <c r="Z38" s="595"/>
      <c r="AA38" s="595"/>
      <c r="AB38" s="595"/>
      <c r="AC38" s="595"/>
      <c r="AD38" s="595"/>
      <c r="AE38" s="595"/>
      <c r="AF38" s="595"/>
      <c r="AG38" s="595"/>
      <c r="AH38" s="595"/>
      <c r="AI38" s="595"/>
      <c r="AJ38" s="595"/>
      <c r="AK38" s="595"/>
      <c r="AL38" s="178"/>
      <c r="AM38" s="594" t="str">
        <f t="shared" si="0"/>
        <v/>
      </c>
      <c r="AN38" s="594"/>
      <c r="AO38" s="595"/>
      <c r="AP38" s="595"/>
      <c r="AQ38" s="595"/>
      <c r="AR38" s="595"/>
      <c r="AS38" s="595"/>
      <c r="AT38" s="595"/>
      <c r="AU38" s="595"/>
      <c r="AV38" s="595"/>
      <c r="AW38" s="595"/>
      <c r="AX38" s="595"/>
      <c r="AY38" s="595"/>
      <c r="AZ38" s="595"/>
      <c r="BA38" s="595"/>
      <c r="BB38" s="595"/>
      <c r="BC38" s="595"/>
      <c r="BD38" s="178"/>
      <c r="BE38" s="594" t="str">
        <f t="shared" si="1"/>
        <v/>
      </c>
      <c r="BF38" s="594"/>
      <c r="BG38" s="595"/>
      <c r="BH38" s="595"/>
      <c r="BI38" s="595"/>
      <c r="BJ38" s="595"/>
      <c r="BK38" s="595"/>
      <c r="BL38" s="595"/>
      <c r="BM38" s="595"/>
      <c r="BN38" s="595"/>
      <c r="BO38" s="595"/>
      <c r="BP38" s="595"/>
      <c r="BQ38" s="595"/>
      <c r="BR38" s="595"/>
      <c r="BS38" s="595"/>
      <c r="BT38" s="595"/>
      <c r="BU38" s="595"/>
      <c r="BV38" s="178"/>
      <c r="BW38" s="594">
        <f t="shared" si="2"/>
        <v>16</v>
      </c>
      <c r="BX38" s="594"/>
      <c r="BY38" s="595" t="str">
        <f>IF('各会計、関係団体の財政状況及び健全化判断比率'!B72="","",'各会計、関係団体の財政状況及び健全化判断比率'!B72)</f>
        <v>福島県市町村総合事務組合消防賞じゅつ金特別会計</v>
      </c>
      <c r="BZ38" s="595"/>
      <c r="CA38" s="595"/>
      <c r="CB38" s="595"/>
      <c r="CC38" s="595"/>
      <c r="CD38" s="595"/>
      <c r="CE38" s="595"/>
      <c r="CF38" s="595"/>
      <c r="CG38" s="595"/>
      <c r="CH38" s="595"/>
      <c r="CI38" s="595"/>
      <c r="CJ38" s="595"/>
      <c r="CK38" s="595"/>
      <c r="CL38" s="595"/>
      <c r="CM38" s="595"/>
      <c r="CN38" s="178"/>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G38" s="596" t="str">
        <f>IF('各会計、関係団体の財政状況及び健全化判断比率'!BR11="","",'各会計、関係団体の財政状況及び健全化判断比率'!BR11)</f>
        <v/>
      </c>
      <c r="DH38" s="596"/>
      <c r="DI38" s="205"/>
    </row>
    <row r="39" spans="1:113" ht="32.25" customHeight="1" x14ac:dyDescent="0.15">
      <c r="A39" s="178"/>
      <c r="B39" s="20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78"/>
      <c r="U39" s="594" t="str">
        <f t="shared" si="4"/>
        <v/>
      </c>
      <c r="V39" s="594"/>
      <c r="W39" s="595"/>
      <c r="X39" s="595"/>
      <c r="Y39" s="595"/>
      <c r="Z39" s="595"/>
      <c r="AA39" s="595"/>
      <c r="AB39" s="595"/>
      <c r="AC39" s="595"/>
      <c r="AD39" s="595"/>
      <c r="AE39" s="595"/>
      <c r="AF39" s="595"/>
      <c r="AG39" s="595"/>
      <c r="AH39" s="595"/>
      <c r="AI39" s="595"/>
      <c r="AJ39" s="595"/>
      <c r="AK39" s="595"/>
      <c r="AL39" s="178"/>
      <c r="AM39" s="594" t="str">
        <f t="shared" si="0"/>
        <v/>
      </c>
      <c r="AN39" s="594"/>
      <c r="AO39" s="595"/>
      <c r="AP39" s="595"/>
      <c r="AQ39" s="595"/>
      <c r="AR39" s="595"/>
      <c r="AS39" s="595"/>
      <c r="AT39" s="595"/>
      <c r="AU39" s="595"/>
      <c r="AV39" s="595"/>
      <c r="AW39" s="595"/>
      <c r="AX39" s="595"/>
      <c r="AY39" s="595"/>
      <c r="AZ39" s="595"/>
      <c r="BA39" s="595"/>
      <c r="BB39" s="595"/>
      <c r="BC39" s="595"/>
      <c r="BD39" s="178"/>
      <c r="BE39" s="594" t="str">
        <f t="shared" si="1"/>
        <v/>
      </c>
      <c r="BF39" s="594"/>
      <c r="BG39" s="595"/>
      <c r="BH39" s="595"/>
      <c r="BI39" s="595"/>
      <c r="BJ39" s="595"/>
      <c r="BK39" s="595"/>
      <c r="BL39" s="595"/>
      <c r="BM39" s="595"/>
      <c r="BN39" s="595"/>
      <c r="BO39" s="595"/>
      <c r="BP39" s="595"/>
      <c r="BQ39" s="595"/>
      <c r="BR39" s="595"/>
      <c r="BS39" s="595"/>
      <c r="BT39" s="595"/>
      <c r="BU39" s="595"/>
      <c r="BV39" s="178"/>
      <c r="BW39" s="594">
        <f t="shared" si="2"/>
        <v>17</v>
      </c>
      <c r="BX39" s="594"/>
      <c r="BY39" s="595" t="str">
        <f>IF('各会計、関係団体の財政状況及び健全化判断比率'!B73="","",'各会計、関係団体の財政状況及び健全化判断比率'!B73)</f>
        <v>福島県市町村総合事務組合非常勤職員公務災害補償特別会計</v>
      </c>
      <c r="BZ39" s="595"/>
      <c r="CA39" s="595"/>
      <c r="CB39" s="595"/>
      <c r="CC39" s="595"/>
      <c r="CD39" s="595"/>
      <c r="CE39" s="595"/>
      <c r="CF39" s="595"/>
      <c r="CG39" s="595"/>
      <c r="CH39" s="595"/>
      <c r="CI39" s="595"/>
      <c r="CJ39" s="595"/>
      <c r="CK39" s="595"/>
      <c r="CL39" s="595"/>
      <c r="CM39" s="595"/>
      <c r="CN39" s="178"/>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G39" s="596" t="str">
        <f>IF('各会計、関係団体の財政状況及び健全化判断比率'!BR12="","",'各会計、関係団体の財政状況及び健全化判断比率'!BR12)</f>
        <v/>
      </c>
      <c r="DH39" s="596"/>
      <c r="DI39" s="205"/>
    </row>
    <row r="40" spans="1:113" ht="32.25" customHeight="1" x14ac:dyDescent="0.15">
      <c r="A40" s="178"/>
      <c r="B40" s="20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78"/>
      <c r="U40" s="594" t="str">
        <f t="shared" si="4"/>
        <v/>
      </c>
      <c r="V40" s="594"/>
      <c r="W40" s="595"/>
      <c r="X40" s="595"/>
      <c r="Y40" s="595"/>
      <c r="Z40" s="595"/>
      <c r="AA40" s="595"/>
      <c r="AB40" s="595"/>
      <c r="AC40" s="595"/>
      <c r="AD40" s="595"/>
      <c r="AE40" s="595"/>
      <c r="AF40" s="595"/>
      <c r="AG40" s="595"/>
      <c r="AH40" s="595"/>
      <c r="AI40" s="595"/>
      <c r="AJ40" s="595"/>
      <c r="AK40" s="595"/>
      <c r="AL40" s="178"/>
      <c r="AM40" s="594" t="str">
        <f t="shared" si="0"/>
        <v/>
      </c>
      <c r="AN40" s="594"/>
      <c r="AO40" s="595"/>
      <c r="AP40" s="595"/>
      <c r="AQ40" s="595"/>
      <c r="AR40" s="595"/>
      <c r="AS40" s="595"/>
      <c r="AT40" s="595"/>
      <c r="AU40" s="595"/>
      <c r="AV40" s="595"/>
      <c r="AW40" s="595"/>
      <c r="AX40" s="595"/>
      <c r="AY40" s="595"/>
      <c r="AZ40" s="595"/>
      <c r="BA40" s="595"/>
      <c r="BB40" s="595"/>
      <c r="BC40" s="595"/>
      <c r="BD40" s="178"/>
      <c r="BE40" s="594" t="str">
        <f t="shared" si="1"/>
        <v/>
      </c>
      <c r="BF40" s="594"/>
      <c r="BG40" s="595"/>
      <c r="BH40" s="595"/>
      <c r="BI40" s="595"/>
      <c r="BJ40" s="595"/>
      <c r="BK40" s="595"/>
      <c r="BL40" s="595"/>
      <c r="BM40" s="595"/>
      <c r="BN40" s="595"/>
      <c r="BO40" s="595"/>
      <c r="BP40" s="595"/>
      <c r="BQ40" s="595"/>
      <c r="BR40" s="595"/>
      <c r="BS40" s="595"/>
      <c r="BT40" s="595"/>
      <c r="BU40" s="595"/>
      <c r="BV40" s="178"/>
      <c r="BW40" s="594">
        <f t="shared" si="2"/>
        <v>18</v>
      </c>
      <c r="BX40" s="594"/>
      <c r="BY40" s="595" t="str">
        <f>IF('各会計、関係団体の財政状況及び健全化判断比率'!B74="","",'各会計、関係団体の財政状況及び健全化判断比率'!B74)</f>
        <v>福島県市町村総合事務組合自治会館管理特別会計</v>
      </c>
      <c r="BZ40" s="595"/>
      <c r="CA40" s="595"/>
      <c r="CB40" s="595"/>
      <c r="CC40" s="595"/>
      <c r="CD40" s="595"/>
      <c r="CE40" s="595"/>
      <c r="CF40" s="595"/>
      <c r="CG40" s="595"/>
      <c r="CH40" s="595"/>
      <c r="CI40" s="595"/>
      <c r="CJ40" s="595"/>
      <c r="CK40" s="595"/>
      <c r="CL40" s="595"/>
      <c r="CM40" s="595"/>
      <c r="CN40" s="178"/>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G40" s="596" t="str">
        <f>IF('各会計、関係団体の財政状況及び健全化判断比率'!BR13="","",'各会計、関係団体の財政状況及び健全化判断比率'!BR13)</f>
        <v/>
      </c>
      <c r="DH40" s="596"/>
      <c r="DI40" s="205"/>
    </row>
    <row r="41" spans="1:113" ht="32.25" customHeight="1" x14ac:dyDescent="0.15">
      <c r="A41" s="178"/>
      <c r="B41" s="20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78"/>
      <c r="U41" s="594" t="str">
        <f t="shared" si="4"/>
        <v/>
      </c>
      <c r="V41" s="594"/>
      <c r="W41" s="595"/>
      <c r="X41" s="595"/>
      <c r="Y41" s="595"/>
      <c r="Z41" s="595"/>
      <c r="AA41" s="595"/>
      <c r="AB41" s="595"/>
      <c r="AC41" s="595"/>
      <c r="AD41" s="595"/>
      <c r="AE41" s="595"/>
      <c r="AF41" s="595"/>
      <c r="AG41" s="595"/>
      <c r="AH41" s="595"/>
      <c r="AI41" s="595"/>
      <c r="AJ41" s="595"/>
      <c r="AK41" s="595"/>
      <c r="AL41" s="178"/>
      <c r="AM41" s="594" t="str">
        <f t="shared" si="0"/>
        <v/>
      </c>
      <c r="AN41" s="594"/>
      <c r="AO41" s="595"/>
      <c r="AP41" s="595"/>
      <c r="AQ41" s="595"/>
      <c r="AR41" s="595"/>
      <c r="AS41" s="595"/>
      <c r="AT41" s="595"/>
      <c r="AU41" s="595"/>
      <c r="AV41" s="595"/>
      <c r="AW41" s="595"/>
      <c r="AX41" s="595"/>
      <c r="AY41" s="595"/>
      <c r="AZ41" s="595"/>
      <c r="BA41" s="595"/>
      <c r="BB41" s="595"/>
      <c r="BC41" s="595"/>
      <c r="BD41" s="178"/>
      <c r="BE41" s="594" t="str">
        <f t="shared" si="1"/>
        <v/>
      </c>
      <c r="BF41" s="594"/>
      <c r="BG41" s="595"/>
      <c r="BH41" s="595"/>
      <c r="BI41" s="595"/>
      <c r="BJ41" s="595"/>
      <c r="BK41" s="595"/>
      <c r="BL41" s="595"/>
      <c r="BM41" s="595"/>
      <c r="BN41" s="595"/>
      <c r="BO41" s="595"/>
      <c r="BP41" s="595"/>
      <c r="BQ41" s="595"/>
      <c r="BR41" s="595"/>
      <c r="BS41" s="595"/>
      <c r="BT41" s="595"/>
      <c r="BU41" s="595"/>
      <c r="BV41" s="178"/>
      <c r="BW41" s="594">
        <f t="shared" si="2"/>
        <v>19</v>
      </c>
      <c r="BX41" s="594"/>
      <c r="BY41" s="595" t="str">
        <f>IF('各会計、関係団体の財政状況及び健全化判断比率'!B75="","",'各会計、関係団体の財政状況及び健全化判断比率'!B75)</f>
        <v>双葉地方広域市町村圏組合一般会計</v>
      </c>
      <c r="BZ41" s="595"/>
      <c r="CA41" s="595"/>
      <c r="CB41" s="595"/>
      <c r="CC41" s="595"/>
      <c r="CD41" s="595"/>
      <c r="CE41" s="595"/>
      <c r="CF41" s="595"/>
      <c r="CG41" s="595"/>
      <c r="CH41" s="595"/>
      <c r="CI41" s="595"/>
      <c r="CJ41" s="595"/>
      <c r="CK41" s="595"/>
      <c r="CL41" s="595"/>
      <c r="CM41" s="595"/>
      <c r="CN41" s="178"/>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G41" s="596" t="str">
        <f>IF('各会計、関係団体の財政状況及び健全化判断比率'!BR14="","",'各会計、関係団体の財政状況及び健全化判断比率'!BR14)</f>
        <v/>
      </c>
      <c r="DH41" s="596"/>
      <c r="DI41" s="205"/>
    </row>
    <row r="42" spans="1:113" ht="32.25" customHeight="1" x14ac:dyDescent="0.15">
      <c r="B42" s="20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78"/>
      <c r="U42" s="594" t="str">
        <f t="shared" si="4"/>
        <v/>
      </c>
      <c r="V42" s="594"/>
      <c r="W42" s="595"/>
      <c r="X42" s="595"/>
      <c r="Y42" s="595"/>
      <c r="Z42" s="595"/>
      <c r="AA42" s="595"/>
      <c r="AB42" s="595"/>
      <c r="AC42" s="595"/>
      <c r="AD42" s="595"/>
      <c r="AE42" s="595"/>
      <c r="AF42" s="595"/>
      <c r="AG42" s="595"/>
      <c r="AH42" s="595"/>
      <c r="AI42" s="595"/>
      <c r="AJ42" s="595"/>
      <c r="AK42" s="595"/>
      <c r="AL42" s="178"/>
      <c r="AM42" s="594" t="str">
        <f t="shared" si="0"/>
        <v/>
      </c>
      <c r="AN42" s="594"/>
      <c r="AO42" s="595"/>
      <c r="AP42" s="595"/>
      <c r="AQ42" s="595"/>
      <c r="AR42" s="595"/>
      <c r="AS42" s="595"/>
      <c r="AT42" s="595"/>
      <c r="AU42" s="595"/>
      <c r="AV42" s="595"/>
      <c r="AW42" s="595"/>
      <c r="AX42" s="595"/>
      <c r="AY42" s="595"/>
      <c r="AZ42" s="595"/>
      <c r="BA42" s="595"/>
      <c r="BB42" s="595"/>
      <c r="BC42" s="595"/>
      <c r="BD42" s="178"/>
      <c r="BE42" s="594" t="str">
        <f t="shared" si="1"/>
        <v/>
      </c>
      <c r="BF42" s="594"/>
      <c r="BG42" s="595"/>
      <c r="BH42" s="595"/>
      <c r="BI42" s="595"/>
      <c r="BJ42" s="595"/>
      <c r="BK42" s="595"/>
      <c r="BL42" s="595"/>
      <c r="BM42" s="595"/>
      <c r="BN42" s="595"/>
      <c r="BO42" s="595"/>
      <c r="BP42" s="595"/>
      <c r="BQ42" s="595"/>
      <c r="BR42" s="595"/>
      <c r="BS42" s="595"/>
      <c r="BT42" s="595"/>
      <c r="BU42" s="595"/>
      <c r="BV42" s="178"/>
      <c r="BW42" s="594">
        <f t="shared" si="2"/>
        <v>20</v>
      </c>
      <c r="BX42" s="594"/>
      <c r="BY42" s="595" t="str">
        <f>IF('各会計、関係団体の財政状況及び健全化判断比率'!B76="","",'各会計、関係団体の財政状況及び健全化判断比率'!B76)</f>
        <v>双葉地方広域市町村圏組合下水道事業特別会計</v>
      </c>
      <c r="BZ42" s="595"/>
      <c r="CA42" s="595"/>
      <c r="CB42" s="595"/>
      <c r="CC42" s="595"/>
      <c r="CD42" s="595"/>
      <c r="CE42" s="595"/>
      <c r="CF42" s="595"/>
      <c r="CG42" s="595"/>
      <c r="CH42" s="595"/>
      <c r="CI42" s="595"/>
      <c r="CJ42" s="595"/>
      <c r="CK42" s="595"/>
      <c r="CL42" s="595"/>
      <c r="CM42" s="595"/>
      <c r="CN42" s="178"/>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G42" s="596" t="str">
        <f>IF('各会計、関係団体の財政状況及び健全化判断比率'!BR15="","",'各会計、関係団体の財政状況及び健全化判断比率'!BR15)</f>
        <v/>
      </c>
      <c r="DH42" s="596"/>
      <c r="DI42" s="205"/>
    </row>
    <row r="43" spans="1:113" ht="32.25" customHeight="1" x14ac:dyDescent="0.15">
      <c r="B43" s="20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78"/>
      <c r="U43" s="594" t="str">
        <f t="shared" si="4"/>
        <v/>
      </c>
      <c r="V43" s="594"/>
      <c r="W43" s="595"/>
      <c r="X43" s="595"/>
      <c r="Y43" s="595"/>
      <c r="Z43" s="595"/>
      <c r="AA43" s="595"/>
      <c r="AB43" s="595"/>
      <c r="AC43" s="595"/>
      <c r="AD43" s="595"/>
      <c r="AE43" s="595"/>
      <c r="AF43" s="595"/>
      <c r="AG43" s="595"/>
      <c r="AH43" s="595"/>
      <c r="AI43" s="595"/>
      <c r="AJ43" s="595"/>
      <c r="AK43" s="595"/>
      <c r="AL43" s="178"/>
      <c r="AM43" s="594" t="str">
        <f t="shared" si="0"/>
        <v/>
      </c>
      <c r="AN43" s="594"/>
      <c r="AO43" s="595"/>
      <c r="AP43" s="595"/>
      <c r="AQ43" s="595"/>
      <c r="AR43" s="595"/>
      <c r="AS43" s="595"/>
      <c r="AT43" s="595"/>
      <c r="AU43" s="595"/>
      <c r="AV43" s="595"/>
      <c r="AW43" s="595"/>
      <c r="AX43" s="595"/>
      <c r="AY43" s="595"/>
      <c r="AZ43" s="595"/>
      <c r="BA43" s="595"/>
      <c r="BB43" s="595"/>
      <c r="BC43" s="595"/>
      <c r="BD43" s="178"/>
      <c r="BE43" s="594" t="str">
        <f t="shared" si="1"/>
        <v/>
      </c>
      <c r="BF43" s="594"/>
      <c r="BG43" s="595"/>
      <c r="BH43" s="595"/>
      <c r="BI43" s="595"/>
      <c r="BJ43" s="595"/>
      <c r="BK43" s="595"/>
      <c r="BL43" s="595"/>
      <c r="BM43" s="595"/>
      <c r="BN43" s="595"/>
      <c r="BO43" s="595"/>
      <c r="BP43" s="595"/>
      <c r="BQ43" s="595"/>
      <c r="BR43" s="595"/>
      <c r="BS43" s="595"/>
      <c r="BT43" s="595"/>
      <c r="BU43" s="595"/>
      <c r="BV43" s="178"/>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78"/>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G43" s="596" t="str">
        <f>IF('各会計、関係団体の財政状況及び健全化判断比率'!BR16="","",'各会計、関係団体の財政状況及び健全化判断比率'!BR16)</f>
        <v/>
      </c>
      <c r="DH43" s="596"/>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209</v>
      </c>
      <c r="E46" s="597" t="s">
        <v>210</v>
      </c>
      <c r="F46" s="597"/>
      <c r="G46" s="597"/>
      <c r="H46" s="597"/>
      <c r="I46" s="597"/>
      <c r="J46" s="597"/>
      <c r="K46" s="597"/>
      <c r="L46" s="597"/>
      <c r="M46" s="597"/>
      <c r="N46" s="597"/>
      <c r="O46" s="597"/>
      <c r="P46" s="597"/>
      <c r="Q46" s="597"/>
      <c r="R46" s="597"/>
      <c r="S46" s="597"/>
      <c r="T46" s="597"/>
      <c r="U46" s="597"/>
      <c r="V46" s="597"/>
      <c r="W46" s="597"/>
      <c r="X46" s="597"/>
      <c r="Y46" s="597"/>
      <c r="Z46" s="597"/>
      <c r="AA46" s="597"/>
      <c r="AB46" s="597"/>
      <c r="AC46" s="597"/>
      <c r="AD46" s="597"/>
      <c r="AE46" s="597"/>
      <c r="AF46" s="597"/>
      <c r="AG46" s="597"/>
      <c r="AH46" s="597"/>
      <c r="AI46" s="597"/>
      <c r="AJ46" s="597"/>
      <c r="AK46" s="597"/>
      <c r="AL46" s="597"/>
      <c r="AM46" s="597"/>
      <c r="AN46" s="597"/>
      <c r="AO46" s="597"/>
      <c r="AP46" s="597"/>
      <c r="AQ46" s="597"/>
      <c r="AR46" s="597"/>
      <c r="AS46" s="597"/>
      <c r="AT46" s="597"/>
      <c r="AU46" s="597"/>
      <c r="AV46" s="597"/>
      <c r="AW46" s="597"/>
      <c r="AX46" s="597"/>
      <c r="AY46" s="597"/>
      <c r="AZ46" s="597"/>
      <c r="BA46" s="597"/>
      <c r="BB46" s="597"/>
      <c r="BC46" s="597"/>
      <c r="BD46" s="597"/>
      <c r="BE46" s="597"/>
      <c r="BF46" s="597"/>
      <c r="BG46" s="597"/>
      <c r="BH46" s="597"/>
      <c r="BI46" s="597"/>
      <c r="BJ46" s="597"/>
      <c r="BK46" s="597"/>
      <c r="BL46" s="597"/>
      <c r="BM46" s="597"/>
      <c r="BN46" s="597"/>
      <c r="BO46" s="597"/>
      <c r="BP46" s="597"/>
      <c r="BQ46" s="597"/>
      <c r="BR46" s="597"/>
      <c r="BS46" s="597"/>
      <c r="BT46" s="597"/>
      <c r="BU46" s="597"/>
      <c r="BV46" s="597"/>
      <c r="BW46" s="597"/>
      <c r="BX46" s="597"/>
      <c r="BY46" s="597"/>
      <c r="BZ46" s="597"/>
      <c r="CA46" s="597"/>
      <c r="CB46" s="597"/>
      <c r="CC46" s="597"/>
      <c r="CD46" s="597"/>
      <c r="CE46" s="597"/>
      <c r="CF46" s="597"/>
      <c r="CG46" s="597"/>
      <c r="CH46" s="597"/>
      <c r="CI46" s="597"/>
      <c r="CJ46" s="597"/>
      <c r="CK46" s="597"/>
      <c r="CL46" s="597"/>
      <c r="CM46" s="597"/>
      <c r="CN46" s="597"/>
      <c r="CO46" s="597"/>
      <c r="CP46" s="597"/>
      <c r="CQ46" s="597"/>
      <c r="CR46" s="597"/>
      <c r="CS46" s="597"/>
      <c r="CT46" s="597"/>
      <c r="CU46" s="597"/>
      <c r="CV46" s="597"/>
      <c r="CW46" s="597"/>
      <c r="CX46" s="597"/>
      <c r="CY46" s="597"/>
      <c r="CZ46" s="597"/>
      <c r="DA46" s="597"/>
      <c r="DB46" s="597"/>
      <c r="DC46" s="597"/>
      <c r="DD46" s="597"/>
      <c r="DE46" s="597"/>
      <c r="DF46" s="597"/>
      <c r="DG46" s="597"/>
      <c r="DH46" s="597"/>
      <c r="DI46" s="597"/>
    </row>
    <row r="47" spans="1:113" x14ac:dyDescent="0.15">
      <c r="E47" s="597" t="s">
        <v>211</v>
      </c>
      <c r="F47" s="597"/>
      <c r="G47" s="597"/>
      <c r="H47" s="597"/>
      <c r="I47" s="597"/>
      <c r="J47" s="597"/>
      <c r="K47" s="597"/>
      <c r="L47" s="597"/>
      <c r="M47" s="597"/>
      <c r="N47" s="597"/>
      <c r="O47" s="597"/>
      <c r="P47" s="597"/>
      <c r="Q47" s="597"/>
      <c r="R47" s="597"/>
      <c r="S47" s="597"/>
      <c r="T47" s="597"/>
      <c r="U47" s="597"/>
      <c r="V47" s="597"/>
      <c r="W47" s="597"/>
      <c r="X47" s="597"/>
      <c r="Y47" s="597"/>
      <c r="Z47" s="597"/>
      <c r="AA47" s="597"/>
      <c r="AB47" s="597"/>
      <c r="AC47" s="597"/>
      <c r="AD47" s="597"/>
      <c r="AE47" s="597"/>
      <c r="AF47" s="597"/>
      <c r="AG47" s="597"/>
      <c r="AH47" s="597"/>
      <c r="AI47" s="597"/>
      <c r="AJ47" s="597"/>
      <c r="AK47" s="597"/>
      <c r="AL47" s="597"/>
      <c r="AM47" s="597"/>
      <c r="AN47" s="597"/>
      <c r="AO47" s="597"/>
      <c r="AP47" s="597"/>
      <c r="AQ47" s="597"/>
      <c r="AR47" s="597"/>
      <c r="AS47" s="597"/>
      <c r="AT47" s="597"/>
      <c r="AU47" s="597"/>
      <c r="AV47" s="597"/>
      <c r="AW47" s="597"/>
      <c r="AX47" s="597"/>
      <c r="AY47" s="597"/>
      <c r="AZ47" s="597"/>
      <c r="BA47" s="597"/>
      <c r="BB47" s="597"/>
      <c r="BC47" s="597"/>
      <c r="BD47" s="597"/>
      <c r="BE47" s="597"/>
      <c r="BF47" s="597"/>
      <c r="BG47" s="597"/>
      <c r="BH47" s="597"/>
      <c r="BI47" s="597"/>
      <c r="BJ47" s="597"/>
      <c r="BK47" s="597"/>
      <c r="BL47" s="597"/>
      <c r="BM47" s="597"/>
      <c r="BN47" s="597"/>
      <c r="BO47" s="597"/>
      <c r="BP47" s="597"/>
      <c r="BQ47" s="597"/>
      <c r="BR47" s="597"/>
      <c r="BS47" s="597"/>
      <c r="BT47" s="597"/>
      <c r="BU47" s="597"/>
      <c r="BV47" s="597"/>
      <c r="BW47" s="597"/>
      <c r="BX47" s="597"/>
      <c r="BY47" s="597"/>
      <c r="BZ47" s="597"/>
      <c r="CA47" s="597"/>
      <c r="CB47" s="597"/>
      <c r="CC47" s="597"/>
      <c r="CD47" s="597"/>
      <c r="CE47" s="597"/>
      <c r="CF47" s="597"/>
      <c r="CG47" s="597"/>
      <c r="CH47" s="597"/>
      <c r="CI47" s="597"/>
      <c r="CJ47" s="597"/>
      <c r="CK47" s="597"/>
      <c r="CL47" s="597"/>
      <c r="CM47" s="597"/>
      <c r="CN47" s="597"/>
      <c r="CO47" s="597"/>
      <c r="CP47" s="597"/>
      <c r="CQ47" s="597"/>
      <c r="CR47" s="597"/>
      <c r="CS47" s="597"/>
      <c r="CT47" s="597"/>
      <c r="CU47" s="597"/>
      <c r="CV47" s="597"/>
      <c r="CW47" s="597"/>
      <c r="CX47" s="597"/>
      <c r="CY47" s="597"/>
      <c r="CZ47" s="597"/>
      <c r="DA47" s="597"/>
      <c r="DB47" s="597"/>
      <c r="DC47" s="597"/>
      <c r="DD47" s="597"/>
      <c r="DE47" s="597"/>
      <c r="DF47" s="597"/>
      <c r="DG47" s="597"/>
      <c r="DH47" s="597"/>
      <c r="DI47" s="597"/>
    </row>
    <row r="48" spans="1:113" x14ac:dyDescent="0.15">
      <c r="E48" s="597" t="s">
        <v>212</v>
      </c>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597"/>
      <c r="AL48" s="597"/>
      <c r="AM48" s="597"/>
      <c r="AN48" s="597"/>
      <c r="AO48" s="597"/>
      <c r="AP48" s="597"/>
      <c r="AQ48" s="597"/>
      <c r="AR48" s="597"/>
      <c r="AS48" s="597"/>
      <c r="AT48" s="597"/>
      <c r="AU48" s="597"/>
      <c r="AV48" s="597"/>
      <c r="AW48" s="597"/>
      <c r="AX48" s="597"/>
      <c r="AY48" s="597"/>
      <c r="AZ48" s="597"/>
      <c r="BA48" s="597"/>
      <c r="BB48" s="597"/>
      <c r="BC48" s="597"/>
      <c r="BD48" s="597"/>
      <c r="BE48" s="597"/>
      <c r="BF48" s="597"/>
      <c r="BG48" s="597"/>
      <c r="BH48" s="597"/>
      <c r="BI48" s="597"/>
      <c r="BJ48" s="597"/>
      <c r="BK48" s="597"/>
      <c r="BL48" s="597"/>
      <c r="BM48" s="597"/>
      <c r="BN48" s="597"/>
      <c r="BO48" s="597"/>
      <c r="BP48" s="597"/>
      <c r="BQ48" s="597"/>
      <c r="BR48" s="597"/>
      <c r="BS48" s="597"/>
      <c r="BT48" s="597"/>
      <c r="BU48" s="597"/>
      <c r="BV48" s="597"/>
      <c r="BW48" s="597"/>
      <c r="BX48" s="597"/>
      <c r="BY48" s="597"/>
      <c r="BZ48" s="597"/>
      <c r="CA48" s="597"/>
      <c r="CB48" s="597"/>
      <c r="CC48" s="597"/>
      <c r="CD48" s="597"/>
      <c r="CE48" s="597"/>
      <c r="CF48" s="597"/>
      <c r="CG48" s="597"/>
      <c r="CH48" s="597"/>
      <c r="CI48" s="597"/>
      <c r="CJ48" s="597"/>
      <c r="CK48" s="597"/>
      <c r="CL48" s="597"/>
      <c r="CM48" s="597"/>
      <c r="CN48" s="597"/>
      <c r="CO48" s="597"/>
      <c r="CP48" s="597"/>
      <c r="CQ48" s="597"/>
      <c r="CR48" s="597"/>
      <c r="CS48" s="597"/>
      <c r="CT48" s="597"/>
      <c r="CU48" s="597"/>
      <c r="CV48" s="597"/>
      <c r="CW48" s="597"/>
      <c r="CX48" s="597"/>
      <c r="CY48" s="597"/>
      <c r="CZ48" s="597"/>
      <c r="DA48" s="597"/>
      <c r="DB48" s="597"/>
      <c r="DC48" s="597"/>
      <c r="DD48" s="597"/>
      <c r="DE48" s="597"/>
      <c r="DF48" s="597"/>
      <c r="DG48" s="597"/>
      <c r="DH48" s="597"/>
      <c r="DI48" s="597"/>
    </row>
    <row r="49" spans="5:113" x14ac:dyDescent="0.15">
      <c r="E49" s="598" t="s">
        <v>213</v>
      </c>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598"/>
      <c r="BE49" s="598"/>
      <c r="BF49" s="598"/>
      <c r="BG49" s="598"/>
      <c r="BH49" s="598"/>
      <c r="BI49" s="598"/>
      <c r="BJ49" s="598"/>
      <c r="BK49" s="598"/>
      <c r="BL49" s="598"/>
      <c r="BM49" s="598"/>
      <c r="BN49" s="598"/>
      <c r="BO49" s="598"/>
      <c r="BP49" s="598"/>
      <c r="BQ49" s="598"/>
      <c r="BR49" s="598"/>
      <c r="BS49" s="598"/>
      <c r="BT49" s="598"/>
      <c r="BU49" s="598"/>
      <c r="BV49" s="598"/>
      <c r="BW49" s="598"/>
      <c r="BX49" s="598"/>
      <c r="BY49" s="598"/>
      <c r="BZ49" s="598"/>
      <c r="CA49" s="598"/>
      <c r="CB49" s="598"/>
      <c r="CC49" s="598"/>
      <c r="CD49" s="598"/>
      <c r="CE49" s="598"/>
      <c r="CF49" s="598"/>
      <c r="CG49" s="598"/>
      <c r="CH49" s="598"/>
      <c r="CI49" s="598"/>
      <c r="CJ49" s="598"/>
      <c r="CK49" s="598"/>
      <c r="CL49" s="598"/>
      <c r="CM49" s="598"/>
      <c r="CN49" s="598"/>
      <c r="CO49" s="598"/>
      <c r="CP49" s="598"/>
      <c r="CQ49" s="598"/>
      <c r="CR49" s="598"/>
      <c r="CS49" s="598"/>
      <c r="CT49" s="598"/>
      <c r="CU49" s="598"/>
      <c r="CV49" s="598"/>
      <c r="CW49" s="598"/>
      <c r="CX49" s="598"/>
      <c r="CY49" s="598"/>
      <c r="CZ49" s="598"/>
      <c r="DA49" s="598"/>
      <c r="DB49" s="598"/>
      <c r="DC49" s="598"/>
      <c r="DD49" s="598"/>
      <c r="DE49" s="598"/>
      <c r="DF49" s="598"/>
      <c r="DG49" s="598"/>
      <c r="DH49" s="598"/>
      <c r="DI49" s="598"/>
    </row>
    <row r="50" spans="5:113" x14ac:dyDescent="0.15">
      <c r="E50" s="597" t="s">
        <v>214</v>
      </c>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597"/>
      <c r="AZ50" s="597"/>
      <c r="BA50" s="597"/>
      <c r="BB50" s="597"/>
      <c r="BC50" s="597"/>
      <c r="BD50" s="597"/>
      <c r="BE50" s="597"/>
      <c r="BF50" s="597"/>
      <c r="BG50" s="597"/>
      <c r="BH50" s="597"/>
      <c r="BI50" s="597"/>
      <c r="BJ50" s="597"/>
      <c r="BK50" s="597"/>
      <c r="BL50" s="597"/>
      <c r="BM50" s="597"/>
      <c r="BN50" s="597"/>
      <c r="BO50" s="597"/>
      <c r="BP50" s="597"/>
      <c r="BQ50" s="597"/>
      <c r="BR50" s="597"/>
      <c r="BS50" s="597"/>
      <c r="BT50" s="597"/>
      <c r="BU50" s="597"/>
      <c r="BV50" s="597"/>
      <c r="BW50" s="597"/>
      <c r="BX50" s="597"/>
      <c r="BY50" s="597"/>
      <c r="BZ50" s="597"/>
      <c r="CA50" s="597"/>
      <c r="CB50" s="597"/>
      <c r="CC50" s="597"/>
      <c r="CD50" s="597"/>
      <c r="CE50" s="597"/>
      <c r="CF50" s="597"/>
      <c r="CG50" s="597"/>
      <c r="CH50" s="597"/>
      <c r="CI50" s="597"/>
      <c r="CJ50" s="597"/>
      <c r="CK50" s="597"/>
      <c r="CL50" s="597"/>
      <c r="CM50" s="597"/>
      <c r="CN50" s="597"/>
      <c r="CO50" s="597"/>
      <c r="CP50" s="597"/>
      <c r="CQ50" s="597"/>
      <c r="CR50" s="597"/>
      <c r="CS50" s="597"/>
      <c r="CT50" s="597"/>
      <c r="CU50" s="597"/>
      <c r="CV50" s="597"/>
      <c r="CW50" s="597"/>
      <c r="CX50" s="597"/>
      <c r="CY50" s="597"/>
      <c r="CZ50" s="597"/>
      <c r="DA50" s="597"/>
      <c r="DB50" s="597"/>
      <c r="DC50" s="597"/>
      <c r="DD50" s="597"/>
      <c r="DE50" s="597"/>
      <c r="DF50" s="597"/>
      <c r="DG50" s="597"/>
      <c r="DH50" s="597"/>
      <c r="DI50" s="597"/>
    </row>
    <row r="51" spans="5:113" x14ac:dyDescent="0.15">
      <c r="E51" s="597" t="s">
        <v>215</v>
      </c>
      <c r="F51" s="597"/>
      <c r="G51" s="597"/>
      <c r="H51" s="597"/>
      <c r="I51" s="597"/>
      <c r="J51" s="597"/>
      <c r="K51" s="597"/>
      <c r="L51" s="597"/>
      <c r="M51" s="597"/>
      <c r="N51" s="597"/>
      <c r="O51" s="597"/>
      <c r="P51" s="597"/>
      <c r="Q51" s="597"/>
      <c r="R51" s="597"/>
      <c r="S51" s="597"/>
      <c r="T51" s="597"/>
      <c r="U51" s="597"/>
      <c r="V51" s="597"/>
      <c r="W51" s="597"/>
      <c r="X51" s="597"/>
      <c r="Y51" s="597"/>
      <c r="Z51" s="597"/>
      <c r="AA51" s="597"/>
      <c r="AB51" s="597"/>
      <c r="AC51" s="597"/>
      <c r="AD51" s="597"/>
      <c r="AE51" s="597"/>
      <c r="AF51" s="597"/>
      <c r="AG51" s="597"/>
      <c r="AH51" s="597"/>
      <c r="AI51" s="597"/>
      <c r="AJ51" s="597"/>
      <c r="AK51" s="597"/>
      <c r="AL51" s="597"/>
      <c r="AM51" s="597"/>
      <c r="AN51" s="597"/>
      <c r="AO51" s="597"/>
      <c r="AP51" s="597"/>
      <c r="AQ51" s="597"/>
      <c r="AR51" s="597"/>
      <c r="AS51" s="597"/>
      <c r="AT51" s="597"/>
      <c r="AU51" s="597"/>
      <c r="AV51" s="597"/>
      <c r="AW51" s="597"/>
      <c r="AX51" s="597"/>
      <c r="AY51" s="597"/>
      <c r="AZ51" s="597"/>
      <c r="BA51" s="597"/>
      <c r="BB51" s="597"/>
      <c r="BC51" s="597"/>
      <c r="BD51" s="597"/>
      <c r="BE51" s="597"/>
      <c r="BF51" s="597"/>
      <c r="BG51" s="597"/>
      <c r="BH51" s="597"/>
      <c r="BI51" s="597"/>
      <c r="BJ51" s="597"/>
      <c r="BK51" s="597"/>
      <c r="BL51" s="597"/>
      <c r="BM51" s="597"/>
      <c r="BN51" s="597"/>
      <c r="BO51" s="597"/>
      <c r="BP51" s="597"/>
      <c r="BQ51" s="597"/>
      <c r="BR51" s="597"/>
      <c r="BS51" s="597"/>
      <c r="BT51" s="597"/>
      <c r="BU51" s="597"/>
      <c r="BV51" s="597"/>
      <c r="BW51" s="597"/>
      <c r="BX51" s="597"/>
      <c r="BY51" s="597"/>
      <c r="BZ51" s="597"/>
      <c r="CA51" s="597"/>
      <c r="CB51" s="597"/>
      <c r="CC51" s="597"/>
      <c r="CD51" s="597"/>
      <c r="CE51" s="597"/>
      <c r="CF51" s="597"/>
      <c r="CG51" s="597"/>
      <c r="CH51" s="597"/>
      <c r="CI51" s="597"/>
      <c r="CJ51" s="597"/>
      <c r="CK51" s="597"/>
      <c r="CL51" s="597"/>
      <c r="CM51" s="597"/>
      <c r="CN51" s="597"/>
      <c r="CO51" s="597"/>
      <c r="CP51" s="597"/>
      <c r="CQ51" s="597"/>
      <c r="CR51" s="597"/>
      <c r="CS51" s="597"/>
      <c r="CT51" s="597"/>
      <c r="CU51" s="597"/>
      <c r="CV51" s="597"/>
      <c r="CW51" s="597"/>
      <c r="CX51" s="597"/>
      <c r="CY51" s="597"/>
      <c r="CZ51" s="597"/>
      <c r="DA51" s="597"/>
      <c r="DB51" s="597"/>
      <c r="DC51" s="597"/>
      <c r="DD51" s="597"/>
      <c r="DE51" s="597"/>
      <c r="DF51" s="597"/>
      <c r="DG51" s="597"/>
      <c r="DH51" s="597"/>
      <c r="DI51" s="597"/>
    </row>
    <row r="52" spans="5:113" x14ac:dyDescent="0.15">
      <c r="E52" s="597" t="s">
        <v>216</v>
      </c>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597"/>
      <c r="AL52" s="597"/>
      <c r="AM52" s="597"/>
      <c r="AN52" s="597"/>
      <c r="AO52" s="597"/>
      <c r="AP52" s="597"/>
      <c r="AQ52" s="597"/>
      <c r="AR52" s="597"/>
      <c r="AS52" s="597"/>
      <c r="AT52" s="597"/>
      <c r="AU52" s="597"/>
      <c r="AV52" s="597"/>
      <c r="AW52" s="597"/>
      <c r="AX52" s="597"/>
      <c r="AY52" s="597"/>
      <c r="AZ52" s="597"/>
      <c r="BA52" s="597"/>
      <c r="BB52" s="597"/>
      <c r="BC52" s="597"/>
      <c r="BD52" s="597"/>
      <c r="BE52" s="597"/>
      <c r="BF52" s="597"/>
      <c r="BG52" s="597"/>
      <c r="BH52" s="597"/>
      <c r="BI52" s="597"/>
      <c r="BJ52" s="597"/>
      <c r="BK52" s="597"/>
      <c r="BL52" s="597"/>
      <c r="BM52" s="597"/>
      <c r="BN52" s="597"/>
      <c r="BO52" s="597"/>
      <c r="BP52" s="597"/>
      <c r="BQ52" s="597"/>
      <c r="BR52" s="597"/>
      <c r="BS52" s="597"/>
      <c r="BT52" s="597"/>
      <c r="BU52" s="597"/>
      <c r="BV52" s="597"/>
      <c r="BW52" s="597"/>
      <c r="BX52" s="597"/>
      <c r="BY52" s="597"/>
      <c r="BZ52" s="597"/>
      <c r="CA52" s="597"/>
      <c r="CB52" s="597"/>
      <c r="CC52" s="597"/>
      <c r="CD52" s="597"/>
      <c r="CE52" s="597"/>
      <c r="CF52" s="597"/>
      <c r="CG52" s="597"/>
      <c r="CH52" s="597"/>
      <c r="CI52" s="597"/>
      <c r="CJ52" s="597"/>
      <c r="CK52" s="597"/>
      <c r="CL52" s="597"/>
      <c r="CM52" s="597"/>
      <c r="CN52" s="597"/>
      <c r="CO52" s="597"/>
      <c r="CP52" s="597"/>
      <c r="CQ52" s="597"/>
      <c r="CR52" s="597"/>
      <c r="CS52" s="597"/>
      <c r="CT52" s="597"/>
      <c r="CU52" s="597"/>
      <c r="CV52" s="597"/>
      <c r="CW52" s="597"/>
      <c r="CX52" s="597"/>
      <c r="CY52" s="597"/>
      <c r="CZ52" s="597"/>
      <c r="DA52" s="597"/>
      <c r="DB52" s="597"/>
      <c r="DC52" s="597"/>
      <c r="DD52" s="597"/>
      <c r="DE52" s="597"/>
      <c r="DF52" s="597"/>
      <c r="DG52" s="597"/>
      <c r="DH52" s="597"/>
      <c r="DI52" s="597"/>
    </row>
    <row r="53" spans="5:113" x14ac:dyDescent="0.15">
      <c r="E53" s="177" t="s">
        <v>598</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9" zoomScale="70" zoomScaleNormal="70" zoomScaleSheetLayoutView="100" workbookViewId="0">
      <selection activeCell="K34" sqref="K34"/>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47" t="s">
        <v>568</v>
      </c>
      <c r="D34" s="1147"/>
      <c r="E34" s="1148"/>
      <c r="F34" s="32">
        <v>10.71</v>
      </c>
      <c r="G34" s="33">
        <v>13.06</v>
      </c>
      <c r="H34" s="33">
        <v>13.52</v>
      </c>
      <c r="I34" s="33">
        <v>19.73</v>
      </c>
      <c r="J34" s="34">
        <v>13.83</v>
      </c>
      <c r="K34" s="22"/>
      <c r="L34" s="22"/>
      <c r="M34" s="22"/>
      <c r="N34" s="22"/>
      <c r="O34" s="22"/>
      <c r="P34" s="22"/>
    </row>
    <row r="35" spans="1:16" ht="39" customHeight="1" x14ac:dyDescent="0.15">
      <c r="A35" s="22"/>
      <c r="B35" s="35"/>
      <c r="C35" s="1141" t="s">
        <v>569</v>
      </c>
      <c r="D35" s="1142"/>
      <c r="E35" s="1143"/>
      <c r="F35" s="36">
        <v>28.4</v>
      </c>
      <c r="G35" s="37">
        <v>16.75</v>
      </c>
      <c r="H35" s="37">
        <v>22.24</v>
      </c>
      <c r="I35" s="37">
        <v>4.05</v>
      </c>
      <c r="J35" s="38">
        <v>11.47</v>
      </c>
      <c r="K35" s="22"/>
      <c r="L35" s="22"/>
      <c r="M35" s="22"/>
      <c r="N35" s="22"/>
      <c r="O35" s="22"/>
      <c r="P35" s="22"/>
    </row>
    <row r="36" spans="1:16" ht="39" customHeight="1" x14ac:dyDescent="0.15">
      <c r="A36" s="22"/>
      <c r="B36" s="35"/>
      <c r="C36" s="1141" t="s">
        <v>570</v>
      </c>
      <c r="D36" s="1142"/>
      <c r="E36" s="1143"/>
      <c r="F36" s="36">
        <v>10.58</v>
      </c>
      <c r="G36" s="37">
        <v>4.9000000000000004</v>
      </c>
      <c r="H36" s="37">
        <v>4.87</v>
      </c>
      <c r="I36" s="37">
        <v>4.47</v>
      </c>
      <c r="J36" s="38">
        <v>2.62</v>
      </c>
      <c r="K36" s="22"/>
      <c r="L36" s="22"/>
      <c r="M36" s="22"/>
      <c r="N36" s="22"/>
      <c r="O36" s="22"/>
      <c r="P36" s="22"/>
    </row>
    <row r="37" spans="1:16" ht="39" customHeight="1" x14ac:dyDescent="0.15">
      <c r="A37" s="22"/>
      <c r="B37" s="35"/>
      <c r="C37" s="1141" t="s">
        <v>571</v>
      </c>
      <c r="D37" s="1142"/>
      <c r="E37" s="1143"/>
      <c r="F37" s="36">
        <v>1.83</v>
      </c>
      <c r="G37" s="37">
        <v>6.2</v>
      </c>
      <c r="H37" s="37">
        <v>6.12</v>
      </c>
      <c r="I37" s="37">
        <v>5.54</v>
      </c>
      <c r="J37" s="38">
        <v>2.34</v>
      </c>
      <c r="K37" s="22"/>
      <c r="L37" s="22"/>
      <c r="M37" s="22"/>
      <c r="N37" s="22"/>
      <c r="O37" s="22"/>
      <c r="P37" s="22"/>
    </row>
    <row r="38" spans="1:16" ht="39" customHeight="1" x14ac:dyDescent="0.15">
      <c r="A38" s="22"/>
      <c r="B38" s="35"/>
      <c r="C38" s="1141" t="s">
        <v>572</v>
      </c>
      <c r="D38" s="1142"/>
      <c r="E38" s="1143"/>
      <c r="F38" s="36">
        <v>0.15</v>
      </c>
      <c r="G38" s="37">
        <v>0.6</v>
      </c>
      <c r="H38" s="37">
        <v>0.83</v>
      </c>
      <c r="I38" s="37">
        <v>1.44</v>
      </c>
      <c r="J38" s="38">
        <v>0.92</v>
      </c>
      <c r="K38" s="22"/>
      <c r="L38" s="22"/>
      <c r="M38" s="22"/>
      <c r="N38" s="22"/>
      <c r="O38" s="22"/>
      <c r="P38" s="22"/>
    </row>
    <row r="39" spans="1:16" ht="39" customHeight="1" x14ac:dyDescent="0.15">
      <c r="A39" s="22"/>
      <c r="B39" s="35"/>
      <c r="C39" s="1141" t="s">
        <v>573</v>
      </c>
      <c r="D39" s="1142"/>
      <c r="E39" s="1143"/>
      <c r="F39" s="36">
        <v>0.99</v>
      </c>
      <c r="G39" s="37">
        <v>1.02</v>
      </c>
      <c r="H39" s="37">
        <v>1.01</v>
      </c>
      <c r="I39" s="37">
        <v>0.99</v>
      </c>
      <c r="J39" s="38">
        <v>0.9</v>
      </c>
      <c r="K39" s="22"/>
      <c r="L39" s="22"/>
      <c r="M39" s="22"/>
      <c r="N39" s="22"/>
      <c r="O39" s="22"/>
      <c r="P39" s="22"/>
    </row>
    <row r="40" spans="1:16" ht="39" customHeight="1" x14ac:dyDescent="0.15">
      <c r="A40" s="22"/>
      <c r="B40" s="35"/>
      <c r="C40" s="1141" t="s">
        <v>574</v>
      </c>
      <c r="D40" s="1142"/>
      <c r="E40" s="1143"/>
      <c r="F40" s="36">
        <v>0.18</v>
      </c>
      <c r="G40" s="37">
        <v>0.24</v>
      </c>
      <c r="H40" s="37">
        <v>0.28000000000000003</v>
      </c>
      <c r="I40" s="37">
        <v>0.32</v>
      </c>
      <c r="J40" s="38">
        <v>0.34</v>
      </c>
      <c r="K40" s="22"/>
      <c r="L40" s="22"/>
      <c r="M40" s="22"/>
      <c r="N40" s="22"/>
      <c r="O40" s="22"/>
      <c r="P40" s="22"/>
    </row>
    <row r="41" spans="1:16" ht="39" customHeight="1" x14ac:dyDescent="0.15">
      <c r="A41" s="22"/>
      <c r="B41" s="35"/>
      <c r="C41" s="1141" t="s">
        <v>575</v>
      </c>
      <c r="D41" s="1142"/>
      <c r="E41" s="1143"/>
      <c r="F41" s="36">
        <v>2.82</v>
      </c>
      <c r="G41" s="37">
        <v>0.72</v>
      </c>
      <c r="H41" s="37">
        <v>0.53</v>
      </c>
      <c r="I41" s="37">
        <v>0.41</v>
      </c>
      <c r="J41" s="38">
        <v>0.3</v>
      </c>
      <c r="K41" s="22"/>
      <c r="L41" s="22"/>
      <c r="M41" s="22"/>
      <c r="N41" s="22"/>
      <c r="O41" s="22"/>
      <c r="P41" s="22"/>
    </row>
    <row r="42" spans="1:16" ht="39" customHeight="1" x14ac:dyDescent="0.15">
      <c r="A42" s="22"/>
      <c r="B42" s="39"/>
      <c r="C42" s="1141" t="s">
        <v>576</v>
      </c>
      <c r="D42" s="1142"/>
      <c r="E42" s="1143"/>
      <c r="F42" s="36" t="s">
        <v>520</v>
      </c>
      <c r="G42" s="37" t="s">
        <v>520</v>
      </c>
      <c r="H42" s="37" t="s">
        <v>520</v>
      </c>
      <c r="I42" s="37" t="s">
        <v>520</v>
      </c>
      <c r="J42" s="38" t="s">
        <v>520</v>
      </c>
      <c r="K42" s="22"/>
      <c r="L42" s="22"/>
      <c r="M42" s="22"/>
      <c r="N42" s="22"/>
      <c r="O42" s="22"/>
      <c r="P42" s="22"/>
    </row>
    <row r="43" spans="1:16" ht="39" customHeight="1" thickBot="1" x14ac:dyDescent="0.2">
      <c r="A43" s="22"/>
      <c r="B43" s="40"/>
      <c r="C43" s="1144" t="s">
        <v>577</v>
      </c>
      <c r="D43" s="1145"/>
      <c r="E43" s="1146"/>
      <c r="F43" s="41">
        <v>0.13</v>
      </c>
      <c r="G43" s="42">
        <v>0.41</v>
      </c>
      <c r="H43" s="42">
        <v>0.4</v>
      </c>
      <c r="I43" s="42">
        <v>0.38</v>
      </c>
      <c r="J43" s="43">
        <v>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3OAg4O9XEFI5eApLUtzu+z9Vw6RqAl0NNCF4RK3vcAi5bRdDU6waNI+2I6wxT+LYb9Sjmt5lwMVyQWAdKbt21w==" saltValue="pwD8M+6SeePGQWSQAhmD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6" zoomScale="70" zoomScaleNormal="70" zoomScaleSheetLayoutView="55" workbookViewId="0">
      <selection activeCell="P62" sqref="P6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49" t="s">
        <v>11</v>
      </c>
      <c r="C45" s="1150"/>
      <c r="D45" s="58"/>
      <c r="E45" s="1155" t="s">
        <v>12</v>
      </c>
      <c r="F45" s="1155"/>
      <c r="G45" s="1155"/>
      <c r="H45" s="1155"/>
      <c r="I45" s="1155"/>
      <c r="J45" s="1156"/>
      <c r="K45" s="59">
        <v>555</v>
      </c>
      <c r="L45" s="60">
        <v>483</v>
      </c>
      <c r="M45" s="60">
        <v>417</v>
      </c>
      <c r="N45" s="60">
        <v>331</v>
      </c>
      <c r="O45" s="61">
        <v>302</v>
      </c>
      <c r="P45" s="48"/>
      <c r="Q45" s="48"/>
      <c r="R45" s="48"/>
      <c r="S45" s="48"/>
      <c r="T45" s="48"/>
      <c r="U45" s="48"/>
    </row>
    <row r="46" spans="1:21" ht="30.75" customHeight="1" x14ac:dyDescent="0.15">
      <c r="A46" s="48"/>
      <c r="B46" s="1151"/>
      <c r="C46" s="1152"/>
      <c r="D46" s="62"/>
      <c r="E46" s="1157" t="s">
        <v>13</v>
      </c>
      <c r="F46" s="1157"/>
      <c r="G46" s="1157"/>
      <c r="H46" s="1157"/>
      <c r="I46" s="1157"/>
      <c r="J46" s="1158"/>
      <c r="K46" s="63" t="s">
        <v>520</v>
      </c>
      <c r="L46" s="64" t="s">
        <v>520</v>
      </c>
      <c r="M46" s="64" t="s">
        <v>520</v>
      </c>
      <c r="N46" s="64" t="s">
        <v>520</v>
      </c>
      <c r="O46" s="65" t="s">
        <v>520</v>
      </c>
      <c r="P46" s="48"/>
      <c r="Q46" s="48"/>
      <c r="R46" s="48"/>
      <c r="S46" s="48"/>
      <c r="T46" s="48"/>
      <c r="U46" s="48"/>
    </row>
    <row r="47" spans="1:21" ht="30.75" customHeight="1" x14ac:dyDescent="0.15">
      <c r="A47" s="48"/>
      <c r="B47" s="1151"/>
      <c r="C47" s="1152"/>
      <c r="D47" s="62"/>
      <c r="E47" s="1157" t="s">
        <v>14</v>
      </c>
      <c r="F47" s="1157"/>
      <c r="G47" s="1157"/>
      <c r="H47" s="1157"/>
      <c r="I47" s="1157"/>
      <c r="J47" s="1158"/>
      <c r="K47" s="63" t="s">
        <v>520</v>
      </c>
      <c r="L47" s="64" t="s">
        <v>520</v>
      </c>
      <c r="M47" s="64" t="s">
        <v>520</v>
      </c>
      <c r="N47" s="64" t="s">
        <v>520</v>
      </c>
      <c r="O47" s="65" t="s">
        <v>520</v>
      </c>
      <c r="P47" s="48"/>
      <c r="Q47" s="48"/>
      <c r="R47" s="48"/>
      <c r="S47" s="48"/>
      <c r="T47" s="48"/>
      <c r="U47" s="48"/>
    </row>
    <row r="48" spans="1:21" ht="30.75" customHeight="1" x14ac:dyDescent="0.15">
      <c r="A48" s="48"/>
      <c r="B48" s="1151"/>
      <c r="C48" s="1152"/>
      <c r="D48" s="62"/>
      <c r="E48" s="1157" t="s">
        <v>15</v>
      </c>
      <c r="F48" s="1157"/>
      <c r="G48" s="1157"/>
      <c r="H48" s="1157"/>
      <c r="I48" s="1157"/>
      <c r="J48" s="1158"/>
      <c r="K48" s="63">
        <v>339</v>
      </c>
      <c r="L48" s="64">
        <v>331</v>
      </c>
      <c r="M48" s="64">
        <v>322</v>
      </c>
      <c r="N48" s="64">
        <v>318</v>
      </c>
      <c r="O48" s="65">
        <v>303</v>
      </c>
      <c r="P48" s="48"/>
      <c r="Q48" s="48"/>
      <c r="R48" s="48"/>
      <c r="S48" s="48"/>
      <c r="T48" s="48"/>
      <c r="U48" s="48"/>
    </row>
    <row r="49" spans="1:21" ht="30.75" customHeight="1" x14ac:dyDescent="0.15">
      <c r="A49" s="48"/>
      <c r="B49" s="1151"/>
      <c r="C49" s="1152"/>
      <c r="D49" s="62"/>
      <c r="E49" s="1157" t="s">
        <v>16</v>
      </c>
      <c r="F49" s="1157"/>
      <c r="G49" s="1157"/>
      <c r="H49" s="1157"/>
      <c r="I49" s="1157"/>
      <c r="J49" s="1158"/>
      <c r="K49" s="63">
        <v>28</v>
      </c>
      <c r="L49" s="64">
        <v>28</v>
      </c>
      <c r="M49" s="64">
        <v>27</v>
      </c>
      <c r="N49" s="64">
        <v>22</v>
      </c>
      <c r="O49" s="65">
        <v>21</v>
      </c>
      <c r="P49" s="48"/>
      <c r="Q49" s="48"/>
      <c r="R49" s="48"/>
      <c r="S49" s="48"/>
      <c r="T49" s="48"/>
      <c r="U49" s="48"/>
    </row>
    <row r="50" spans="1:21" ht="30.75" customHeight="1" x14ac:dyDescent="0.15">
      <c r="A50" s="48"/>
      <c r="B50" s="1151"/>
      <c r="C50" s="1152"/>
      <c r="D50" s="62"/>
      <c r="E50" s="1157" t="s">
        <v>17</v>
      </c>
      <c r="F50" s="1157"/>
      <c r="G50" s="1157"/>
      <c r="H50" s="1157"/>
      <c r="I50" s="1157"/>
      <c r="J50" s="1158"/>
      <c r="K50" s="63">
        <v>37</v>
      </c>
      <c r="L50" s="64">
        <v>37</v>
      </c>
      <c r="M50" s="64">
        <v>37</v>
      </c>
      <c r="N50" s="64">
        <v>35</v>
      </c>
      <c r="O50" s="65">
        <v>34</v>
      </c>
      <c r="P50" s="48"/>
      <c r="Q50" s="48"/>
      <c r="R50" s="48"/>
      <c r="S50" s="48"/>
      <c r="T50" s="48"/>
      <c r="U50" s="48"/>
    </row>
    <row r="51" spans="1:21" ht="30.75" customHeight="1" x14ac:dyDescent="0.15">
      <c r="A51" s="48"/>
      <c r="B51" s="1153"/>
      <c r="C51" s="1154"/>
      <c r="D51" s="66"/>
      <c r="E51" s="1157" t="s">
        <v>18</v>
      </c>
      <c r="F51" s="1157"/>
      <c r="G51" s="1157"/>
      <c r="H51" s="1157"/>
      <c r="I51" s="1157"/>
      <c r="J51" s="1158"/>
      <c r="K51" s="63" t="s">
        <v>520</v>
      </c>
      <c r="L51" s="64" t="s">
        <v>520</v>
      </c>
      <c r="M51" s="64" t="s">
        <v>520</v>
      </c>
      <c r="N51" s="64" t="s">
        <v>520</v>
      </c>
      <c r="O51" s="65" t="s">
        <v>520</v>
      </c>
      <c r="P51" s="48"/>
      <c r="Q51" s="48"/>
      <c r="R51" s="48"/>
      <c r="S51" s="48"/>
      <c r="T51" s="48"/>
      <c r="U51" s="48"/>
    </row>
    <row r="52" spans="1:21" ht="30.75" customHeight="1" x14ac:dyDescent="0.15">
      <c r="A52" s="48"/>
      <c r="B52" s="1159" t="s">
        <v>19</v>
      </c>
      <c r="C52" s="1160"/>
      <c r="D52" s="66"/>
      <c r="E52" s="1157" t="s">
        <v>20</v>
      </c>
      <c r="F52" s="1157"/>
      <c r="G52" s="1157"/>
      <c r="H52" s="1157"/>
      <c r="I52" s="1157"/>
      <c r="J52" s="1158"/>
      <c r="K52" s="63">
        <v>609</v>
      </c>
      <c r="L52" s="64">
        <v>581</v>
      </c>
      <c r="M52" s="64">
        <v>561</v>
      </c>
      <c r="N52" s="64">
        <v>528</v>
      </c>
      <c r="O52" s="65">
        <v>510</v>
      </c>
      <c r="P52" s="48"/>
      <c r="Q52" s="48"/>
      <c r="R52" s="48"/>
      <c r="S52" s="48"/>
      <c r="T52" s="48"/>
      <c r="U52" s="48"/>
    </row>
    <row r="53" spans="1:21" ht="30.75" customHeight="1" thickBot="1" x14ac:dyDescent="0.2">
      <c r="A53" s="48"/>
      <c r="B53" s="1161" t="s">
        <v>21</v>
      </c>
      <c r="C53" s="1162"/>
      <c r="D53" s="67"/>
      <c r="E53" s="1163" t="s">
        <v>22</v>
      </c>
      <c r="F53" s="1163"/>
      <c r="G53" s="1163"/>
      <c r="H53" s="1163"/>
      <c r="I53" s="1163"/>
      <c r="J53" s="1164"/>
      <c r="K53" s="68">
        <v>350</v>
      </c>
      <c r="L53" s="69">
        <v>298</v>
      </c>
      <c r="M53" s="69">
        <v>242</v>
      </c>
      <c r="N53" s="69">
        <v>178</v>
      </c>
      <c r="O53" s="70">
        <v>150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165" t="s">
        <v>25</v>
      </c>
      <c r="C57" s="1166"/>
      <c r="D57" s="1169" t="s">
        <v>26</v>
      </c>
      <c r="E57" s="1170"/>
      <c r="F57" s="1170"/>
      <c r="G57" s="1170"/>
      <c r="H57" s="1170"/>
      <c r="I57" s="1170"/>
      <c r="J57" s="1171"/>
      <c r="K57" s="83"/>
      <c r="L57" s="84"/>
      <c r="M57" s="84"/>
      <c r="N57" s="84"/>
      <c r="O57" s="85"/>
    </row>
    <row r="58" spans="1:21" ht="31.5" customHeight="1" thickBot="1" x14ac:dyDescent="0.2">
      <c r="B58" s="1167"/>
      <c r="C58" s="1168"/>
      <c r="D58" s="1172" t="s">
        <v>27</v>
      </c>
      <c r="E58" s="1173"/>
      <c r="F58" s="1173"/>
      <c r="G58" s="1173"/>
      <c r="H58" s="1173"/>
      <c r="I58" s="1173"/>
      <c r="J58" s="117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59g4tJOmk+9NDdpjrBcf5krnChFFLxr+ixs4l0dyX5LdtAqSI7e/75RllV9lwXpB583T8Jdp/n8fVtYLDYgA==" saltValue="4ynghkj6y/W3OtTgrLuy/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25" zoomScale="70" zoomScaleNormal="70" zoomScaleSheetLayoutView="100" workbookViewId="0">
      <selection activeCell="J3" sqref="J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175" t="s">
        <v>30</v>
      </c>
      <c r="C41" s="1176"/>
      <c r="D41" s="102"/>
      <c r="E41" s="1181" t="s">
        <v>31</v>
      </c>
      <c r="F41" s="1181"/>
      <c r="G41" s="1181"/>
      <c r="H41" s="1182"/>
      <c r="I41" s="346">
        <v>3174</v>
      </c>
      <c r="J41" s="347">
        <v>2720</v>
      </c>
      <c r="K41" s="347">
        <v>2325</v>
      </c>
      <c r="L41" s="347">
        <v>2256</v>
      </c>
      <c r="M41" s="348">
        <v>2080</v>
      </c>
    </row>
    <row r="42" spans="2:13" ht="27.75" customHeight="1" x14ac:dyDescent="0.15">
      <c r="B42" s="1177"/>
      <c r="C42" s="1178"/>
      <c r="D42" s="103"/>
      <c r="E42" s="1183" t="s">
        <v>32</v>
      </c>
      <c r="F42" s="1183"/>
      <c r="G42" s="1183"/>
      <c r="H42" s="1184"/>
      <c r="I42" s="349">
        <v>202</v>
      </c>
      <c r="J42" s="350">
        <v>177</v>
      </c>
      <c r="K42" s="350">
        <v>151</v>
      </c>
      <c r="L42" s="350">
        <v>124</v>
      </c>
      <c r="M42" s="351">
        <v>35</v>
      </c>
    </row>
    <row r="43" spans="2:13" ht="27.75" customHeight="1" x14ac:dyDescent="0.15">
      <c r="B43" s="1177"/>
      <c r="C43" s="1178"/>
      <c r="D43" s="103"/>
      <c r="E43" s="1183" t="s">
        <v>33</v>
      </c>
      <c r="F43" s="1183"/>
      <c r="G43" s="1183"/>
      <c r="H43" s="1184"/>
      <c r="I43" s="349">
        <v>2671</v>
      </c>
      <c r="J43" s="350">
        <v>2410</v>
      </c>
      <c r="K43" s="350">
        <v>2173</v>
      </c>
      <c r="L43" s="350">
        <v>1905</v>
      </c>
      <c r="M43" s="351">
        <v>1797</v>
      </c>
    </row>
    <row r="44" spans="2:13" ht="27.75" customHeight="1" x14ac:dyDescent="0.15">
      <c r="B44" s="1177"/>
      <c r="C44" s="1178"/>
      <c r="D44" s="103"/>
      <c r="E44" s="1183" t="s">
        <v>34</v>
      </c>
      <c r="F44" s="1183"/>
      <c r="G44" s="1183"/>
      <c r="H44" s="1184"/>
      <c r="I44" s="349">
        <v>298</v>
      </c>
      <c r="J44" s="350">
        <v>261</v>
      </c>
      <c r="K44" s="350">
        <v>223</v>
      </c>
      <c r="L44" s="350">
        <v>189</v>
      </c>
      <c r="M44" s="351">
        <v>155</v>
      </c>
    </row>
    <row r="45" spans="2:13" ht="27.75" customHeight="1" x14ac:dyDescent="0.15">
      <c r="B45" s="1177"/>
      <c r="C45" s="1178"/>
      <c r="D45" s="103"/>
      <c r="E45" s="1183" t="s">
        <v>35</v>
      </c>
      <c r="F45" s="1183"/>
      <c r="G45" s="1183"/>
      <c r="H45" s="1184"/>
      <c r="I45" s="349">
        <v>1056</v>
      </c>
      <c r="J45" s="350">
        <v>931</v>
      </c>
      <c r="K45" s="350">
        <v>741</v>
      </c>
      <c r="L45" s="350">
        <v>701</v>
      </c>
      <c r="M45" s="351">
        <v>477</v>
      </c>
    </row>
    <row r="46" spans="2:13" ht="27.75" customHeight="1" x14ac:dyDescent="0.15">
      <c r="B46" s="1177"/>
      <c r="C46" s="1178"/>
      <c r="D46" s="104"/>
      <c r="E46" s="1183" t="s">
        <v>36</v>
      </c>
      <c r="F46" s="1183"/>
      <c r="G46" s="1183"/>
      <c r="H46" s="1184"/>
      <c r="I46" s="349" t="s">
        <v>520</v>
      </c>
      <c r="J46" s="350" t="s">
        <v>520</v>
      </c>
      <c r="K46" s="350" t="s">
        <v>520</v>
      </c>
      <c r="L46" s="350" t="s">
        <v>520</v>
      </c>
      <c r="M46" s="351" t="s">
        <v>520</v>
      </c>
    </row>
    <row r="47" spans="2:13" ht="27.75" customHeight="1" x14ac:dyDescent="0.15">
      <c r="B47" s="1177"/>
      <c r="C47" s="1178"/>
      <c r="D47" s="105"/>
      <c r="E47" s="1185" t="s">
        <v>37</v>
      </c>
      <c r="F47" s="1186"/>
      <c r="G47" s="1186"/>
      <c r="H47" s="1187"/>
      <c r="I47" s="349" t="s">
        <v>520</v>
      </c>
      <c r="J47" s="350" t="s">
        <v>520</v>
      </c>
      <c r="K47" s="350" t="s">
        <v>520</v>
      </c>
      <c r="L47" s="350" t="s">
        <v>520</v>
      </c>
      <c r="M47" s="351" t="s">
        <v>520</v>
      </c>
    </row>
    <row r="48" spans="2:13" ht="27.75" customHeight="1" x14ac:dyDescent="0.15">
      <c r="B48" s="1177"/>
      <c r="C48" s="1178"/>
      <c r="D48" s="103"/>
      <c r="E48" s="1183" t="s">
        <v>38</v>
      </c>
      <c r="F48" s="1183"/>
      <c r="G48" s="1183"/>
      <c r="H48" s="1184"/>
      <c r="I48" s="349" t="s">
        <v>520</v>
      </c>
      <c r="J48" s="350" t="s">
        <v>520</v>
      </c>
      <c r="K48" s="350" t="s">
        <v>520</v>
      </c>
      <c r="L48" s="350" t="s">
        <v>520</v>
      </c>
      <c r="M48" s="351" t="s">
        <v>520</v>
      </c>
    </row>
    <row r="49" spans="2:13" ht="27.75" customHeight="1" x14ac:dyDescent="0.15">
      <c r="B49" s="1179"/>
      <c r="C49" s="1180"/>
      <c r="D49" s="103"/>
      <c r="E49" s="1183" t="s">
        <v>39</v>
      </c>
      <c r="F49" s="1183"/>
      <c r="G49" s="1183"/>
      <c r="H49" s="1184"/>
      <c r="I49" s="349" t="s">
        <v>520</v>
      </c>
      <c r="J49" s="350" t="s">
        <v>520</v>
      </c>
      <c r="K49" s="350" t="s">
        <v>520</v>
      </c>
      <c r="L49" s="350" t="s">
        <v>520</v>
      </c>
      <c r="M49" s="351" t="s">
        <v>520</v>
      </c>
    </row>
    <row r="50" spans="2:13" ht="27.75" customHeight="1" x14ac:dyDescent="0.15">
      <c r="B50" s="1188" t="s">
        <v>40</v>
      </c>
      <c r="C50" s="1189"/>
      <c r="D50" s="106"/>
      <c r="E50" s="1183" t="s">
        <v>41</v>
      </c>
      <c r="F50" s="1183"/>
      <c r="G50" s="1183"/>
      <c r="H50" s="1184"/>
      <c r="I50" s="349">
        <v>19150</v>
      </c>
      <c r="J50" s="350">
        <v>20381</v>
      </c>
      <c r="K50" s="350">
        <v>23457</v>
      </c>
      <c r="L50" s="350">
        <v>22810</v>
      </c>
      <c r="M50" s="351">
        <v>29567</v>
      </c>
    </row>
    <row r="51" spans="2:13" ht="27.75" customHeight="1" x14ac:dyDescent="0.15">
      <c r="B51" s="1177"/>
      <c r="C51" s="1178"/>
      <c r="D51" s="103"/>
      <c r="E51" s="1183" t="s">
        <v>42</v>
      </c>
      <c r="F51" s="1183"/>
      <c r="G51" s="1183"/>
      <c r="H51" s="1184"/>
      <c r="I51" s="349" t="s">
        <v>520</v>
      </c>
      <c r="J51" s="350">
        <v>7</v>
      </c>
      <c r="K51" s="350">
        <v>11</v>
      </c>
      <c r="L51" s="350">
        <v>7</v>
      </c>
      <c r="M51" s="351">
        <v>7</v>
      </c>
    </row>
    <row r="52" spans="2:13" ht="27.75" customHeight="1" x14ac:dyDescent="0.15">
      <c r="B52" s="1179"/>
      <c r="C52" s="1180"/>
      <c r="D52" s="103"/>
      <c r="E52" s="1183" t="s">
        <v>43</v>
      </c>
      <c r="F52" s="1183"/>
      <c r="G52" s="1183"/>
      <c r="H52" s="1184"/>
      <c r="I52" s="349">
        <v>5610</v>
      </c>
      <c r="J52" s="350">
        <v>5231</v>
      </c>
      <c r="K52" s="350">
        <v>5006</v>
      </c>
      <c r="L52" s="350">
        <v>4739</v>
      </c>
      <c r="M52" s="351">
        <v>4424</v>
      </c>
    </row>
    <row r="53" spans="2:13" ht="27.75" customHeight="1" thickBot="1" x14ac:dyDescent="0.2">
      <c r="B53" s="1190" t="s">
        <v>44</v>
      </c>
      <c r="C53" s="1191"/>
      <c r="D53" s="107"/>
      <c r="E53" s="1192" t="s">
        <v>45</v>
      </c>
      <c r="F53" s="1192"/>
      <c r="G53" s="1192"/>
      <c r="H53" s="1193"/>
      <c r="I53" s="352">
        <v>-17359</v>
      </c>
      <c r="J53" s="353">
        <v>-19121</v>
      </c>
      <c r="K53" s="353">
        <v>-22862</v>
      </c>
      <c r="L53" s="353">
        <v>-22381</v>
      </c>
      <c r="M53" s="354">
        <v>-29455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q8G1JF72U30riVi9TKebiGOBmBMQn+FwLKShteIs0/vJ+e2pSpaodYKqGy+bZN4GbVU4CG6jq71mydlMW+fFzw==" saltValue="lcLlY8Pcf1ozaI935UN6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37" zoomScale="55" zoomScaleNormal="55" zoomScaleSheetLayoutView="100" workbookViewId="0">
      <selection activeCell="H53" sqref="H5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564</v>
      </c>
      <c r="G54" s="116" t="s">
        <v>565</v>
      </c>
      <c r="H54" s="117" t="s">
        <v>566</v>
      </c>
    </row>
    <row r="55" spans="2:8" ht="52.5" customHeight="1" x14ac:dyDescent="0.15">
      <c r="B55" s="118"/>
      <c r="C55" s="1202" t="s">
        <v>48</v>
      </c>
      <c r="D55" s="1202"/>
      <c r="E55" s="1203"/>
      <c r="F55" s="119">
        <v>3320</v>
      </c>
      <c r="G55" s="119">
        <v>4121</v>
      </c>
      <c r="H55" s="120">
        <v>4352</v>
      </c>
    </row>
    <row r="56" spans="2:8" ht="52.5" customHeight="1" x14ac:dyDescent="0.15">
      <c r="B56" s="121"/>
      <c r="C56" s="1204" t="s">
        <v>49</v>
      </c>
      <c r="D56" s="1204"/>
      <c r="E56" s="1205"/>
      <c r="F56" s="122">
        <v>502</v>
      </c>
      <c r="G56" s="122">
        <v>502</v>
      </c>
      <c r="H56" s="123">
        <v>566</v>
      </c>
    </row>
    <row r="57" spans="2:8" ht="53.25" customHeight="1" x14ac:dyDescent="0.15">
      <c r="B57" s="121"/>
      <c r="C57" s="1206" t="s">
        <v>50</v>
      </c>
      <c r="D57" s="1206"/>
      <c r="E57" s="1207"/>
      <c r="F57" s="124">
        <v>37561</v>
      </c>
      <c r="G57" s="124">
        <v>28933</v>
      </c>
      <c r="H57" s="125">
        <v>37217</v>
      </c>
    </row>
    <row r="58" spans="2:8" ht="45.75" customHeight="1" x14ac:dyDescent="0.15">
      <c r="B58" s="126"/>
      <c r="C58" s="1194" t="s">
        <v>593</v>
      </c>
      <c r="D58" s="1195"/>
      <c r="E58" s="1196"/>
      <c r="F58" s="127">
        <v>17522</v>
      </c>
      <c r="G58" s="127">
        <v>12393</v>
      </c>
      <c r="H58" s="128">
        <v>14750</v>
      </c>
    </row>
    <row r="59" spans="2:8" ht="45.75" customHeight="1" x14ac:dyDescent="0.15">
      <c r="B59" s="126"/>
      <c r="C59" s="1194" t="s">
        <v>594</v>
      </c>
      <c r="D59" s="1195"/>
      <c r="E59" s="1196"/>
      <c r="F59" s="127">
        <v>11384</v>
      </c>
      <c r="G59" s="127">
        <v>9054</v>
      </c>
      <c r="H59" s="128">
        <v>10125</v>
      </c>
    </row>
    <row r="60" spans="2:8" ht="45.75" customHeight="1" x14ac:dyDescent="0.15">
      <c r="B60" s="126"/>
      <c r="C60" s="1194" t="s">
        <v>595</v>
      </c>
      <c r="D60" s="1195"/>
      <c r="E60" s="1196"/>
      <c r="F60" s="127">
        <v>2966</v>
      </c>
      <c r="G60" s="127">
        <v>4469</v>
      </c>
      <c r="H60" s="128">
        <v>9567</v>
      </c>
    </row>
    <row r="61" spans="2:8" ht="45.75" customHeight="1" x14ac:dyDescent="0.15">
      <c r="B61" s="126"/>
      <c r="C61" s="1194" t="s">
        <v>596</v>
      </c>
      <c r="D61" s="1195"/>
      <c r="E61" s="1196"/>
      <c r="F61" s="127">
        <v>761</v>
      </c>
      <c r="G61" s="127">
        <v>843</v>
      </c>
      <c r="H61" s="128">
        <v>969</v>
      </c>
    </row>
    <row r="62" spans="2:8" ht="45.75" customHeight="1" thickBot="1" x14ac:dyDescent="0.2">
      <c r="B62" s="129"/>
      <c r="C62" s="1197" t="s">
        <v>597</v>
      </c>
      <c r="D62" s="1198"/>
      <c r="E62" s="1199"/>
      <c r="F62" s="130">
        <v>300</v>
      </c>
      <c r="G62" s="130">
        <v>600</v>
      </c>
      <c r="H62" s="131">
        <v>600</v>
      </c>
    </row>
    <row r="63" spans="2:8" ht="52.5" customHeight="1" thickBot="1" x14ac:dyDescent="0.2">
      <c r="B63" s="132"/>
      <c r="C63" s="1200" t="s">
        <v>51</v>
      </c>
      <c r="D63" s="1200"/>
      <c r="E63" s="1201"/>
      <c r="F63" s="133">
        <v>41383</v>
      </c>
      <c r="G63" s="133">
        <v>33556</v>
      </c>
      <c r="H63" s="134">
        <v>42134</v>
      </c>
    </row>
    <row r="64" spans="2:8" x14ac:dyDescent="0.15"/>
  </sheetData>
  <sheetProtection algorithmName="SHA-512" hashValue="wOZQQiw/BNXyN+h3dbxgs9YFVgilahRI4bi4Eeybfw3YI0v9MPHy8U5gLxApznlhIj/by17479GjpW/7cy75wA==" saltValue="fmPw9mxMSogB1BPE6AqD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8E4F8-A112-4DAE-96BA-E10E6509D0DB}">
  <sheetPr>
    <pageSetUpPr fitToPage="1"/>
  </sheetPr>
  <dimension ref="A1:DE85"/>
  <sheetViews>
    <sheetView showGridLines="0" tabSelected="1" zoomScale="80" zoomScaleNormal="80" zoomScaleSheetLayoutView="55" workbookViewId="0">
      <selection activeCell="BA61" sqref="BA61"/>
    </sheetView>
  </sheetViews>
  <sheetFormatPr defaultColWidth="0" defaultRowHeight="13.5" customHeight="1" zeroHeight="1" x14ac:dyDescent="0.15"/>
  <cols>
    <col min="1" max="1" width="6.375" style="1210" customWidth="1"/>
    <col min="2" max="107" width="2.5" style="1210" customWidth="1"/>
    <col min="108" max="108" width="6.125" style="1217" customWidth="1"/>
    <col min="109" max="109" width="5.875" style="1216" customWidth="1"/>
    <col min="110" max="16384" width="8.625" style="1210" hidden="1"/>
  </cols>
  <sheetData>
    <row r="1" spans="1:109" ht="42.75" customHeight="1" x14ac:dyDescent="0.15">
      <c r="A1" s="1208"/>
      <c r="B1" s="1209"/>
      <c r="DD1" s="1210"/>
      <c r="DE1" s="1210"/>
    </row>
    <row r="2" spans="1:109" ht="25.5" customHeight="1" x14ac:dyDescent="0.15">
      <c r="A2" s="1211"/>
      <c r="C2" s="1211"/>
      <c r="O2" s="1211"/>
      <c r="P2" s="1211"/>
      <c r="Q2" s="1211"/>
      <c r="R2" s="1211"/>
      <c r="S2" s="1211"/>
      <c r="T2" s="1211"/>
      <c r="U2" s="1211"/>
      <c r="V2" s="1211"/>
      <c r="W2" s="1211"/>
      <c r="X2" s="1211"/>
      <c r="Y2" s="1211"/>
      <c r="Z2" s="1211"/>
      <c r="AA2" s="1211"/>
      <c r="AB2" s="1211"/>
      <c r="AC2" s="1211"/>
      <c r="AD2" s="1211"/>
      <c r="AE2" s="1211"/>
      <c r="AF2" s="1211"/>
      <c r="AG2" s="1211"/>
      <c r="AH2" s="1211"/>
      <c r="AI2" s="1211"/>
      <c r="AU2" s="1211"/>
      <c r="BG2" s="1211"/>
      <c r="BS2" s="1211"/>
      <c r="CE2" s="1211"/>
      <c r="CQ2" s="1211"/>
      <c r="DD2" s="1210"/>
      <c r="DE2" s="1210"/>
    </row>
    <row r="3" spans="1:109" ht="25.5" customHeight="1" x14ac:dyDescent="0.15">
      <c r="A3" s="1211"/>
      <c r="C3" s="1211"/>
      <c r="O3" s="1211"/>
      <c r="P3" s="1211"/>
      <c r="Q3" s="1211"/>
      <c r="R3" s="1211"/>
      <c r="S3" s="1211"/>
      <c r="T3" s="1211"/>
      <c r="U3" s="1211"/>
      <c r="V3" s="1211"/>
      <c r="W3" s="1211"/>
      <c r="X3" s="1211"/>
      <c r="Y3" s="1211"/>
      <c r="Z3" s="1211"/>
      <c r="AA3" s="1211"/>
      <c r="AB3" s="1211"/>
      <c r="AC3" s="1211"/>
      <c r="AD3" s="1211"/>
      <c r="AE3" s="1211"/>
      <c r="AF3" s="1211"/>
      <c r="AG3" s="1211"/>
      <c r="AH3" s="1211"/>
      <c r="AI3" s="1211"/>
      <c r="AU3" s="1211"/>
      <c r="BG3" s="1211"/>
      <c r="BS3" s="1211"/>
      <c r="CE3" s="1211"/>
      <c r="CQ3" s="1211"/>
      <c r="DD3" s="1210"/>
      <c r="DE3" s="1210"/>
    </row>
    <row r="4" spans="1:109" s="250" customFormat="1" x14ac:dyDescent="0.15">
      <c r="A4" s="1211"/>
      <c r="B4" s="1211"/>
      <c r="C4" s="1211"/>
      <c r="D4" s="1211"/>
      <c r="E4" s="1211"/>
      <c r="F4" s="1211"/>
      <c r="G4" s="1211"/>
      <c r="H4" s="1211"/>
      <c r="I4" s="1211"/>
      <c r="J4" s="1211"/>
      <c r="K4" s="1211"/>
      <c r="L4" s="1211"/>
      <c r="M4" s="1211"/>
      <c r="N4" s="1211"/>
      <c r="O4" s="1211"/>
      <c r="P4" s="1211"/>
      <c r="Q4" s="1211"/>
      <c r="R4" s="1211"/>
      <c r="S4" s="1211"/>
      <c r="T4" s="1211"/>
      <c r="U4" s="1211"/>
      <c r="V4" s="1211"/>
      <c r="W4" s="1211"/>
      <c r="X4" s="1211"/>
      <c r="Y4" s="1211"/>
      <c r="Z4" s="1211"/>
      <c r="AA4" s="1211"/>
      <c r="AB4" s="1211"/>
      <c r="AC4" s="1211"/>
      <c r="AD4" s="1211"/>
      <c r="AE4" s="1211"/>
      <c r="AF4" s="1211"/>
      <c r="AG4" s="1211"/>
      <c r="AH4" s="1211"/>
      <c r="AI4" s="1211"/>
      <c r="AJ4" s="1211"/>
      <c r="AK4" s="1211"/>
      <c r="AL4" s="1211"/>
      <c r="AM4" s="1211"/>
      <c r="AN4" s="1211"/>
      <c r="AO4" s="1211"/>
      <c r="AP4" s="1211"/>
      <c r="AQ4" s="1211"/>
      <c r="AR4" s="1211"/>
      <c r="AS4" s="1211"/>
      <c r="AT4" s="1211"/>
      <c r="AU4" s="1211"/>
      <c r="AV4" s="1211"/>
      <c r="AW4" s="1211"/>
      <c r="AX4" s="1211"/>
      <c r="AY4" s="1211"/>
      <c r="AZ4" s="1211"/>
      <c r="BA4" s="1211"/>
      <c r="BB4" s="1211"/>
      <c r="BC4" s="1211"/>
      <c r="BD4" s="1211"/>
      <c r="BE4" s="1211"/>
      <c r="BF4" s="1211"/>
      <c r="BG4" s="1211"/>
      <c r="BH4" s="1211"/>
      <c r="BI4" s="1211"/>
      <c r="BJ4" s="1211"/>
      <c r="BK4" s="1211"/>
      <c r="BL4" s="1211"/>
      <c r="BM4" s="1211"/>
      <c r="BN4" s="1211"/>
      <c r="BO4" s="1211"/>
      <c r="BP4" s="1211"/>
      <c r="BQ4" s="1211"/>
      <c r="BR4" s="1211"/>
      <c r="BS4" s="1211"/>
      <c r="BT4" s="1211"/>
      <c r="BU4" s="1211"/>
      <c r="BV4" s="1211"/>
      <c r="BW4" s="1211"/>
      <c r="BX4" s="1211"/>
      <c r="BY4" s="1211"/>
      <c r="BZ4" s="1211"/>
      <c r="CA4" s="1211"/>
      <c r="CB4" s="1211"/>
      <c r="CC4" s="1211"/>
      <c r="CD4" s="1211"/>
      <c r="CE4" s="1211"/>
      <c r="CF4" s="1211"/>
      <c r="CG4" s="1211"/>
      <c r="CH4" s="1211"/>
      <c r="CI4" s="1211"/>
      <c r="CJ4" s="1211"/>
      <c r="CK4" s="1211"/>
      <c r="CL4" s="1211"/>
      <c r="CM4" s="1211"/>
      <c r="CN4" s="1211"/>
      <c r="CO4" s="1211"/>
      <c r="CP4" s="1211"/>
      <c r="CQ4" s="1211"/>
      <c r="CR4" s="1211"/>
      <c r="CS4" s="1211"/>
      <c r="CT4" s="1211"/>
      <c r="CU4" s="1211"/>
      <c r="CV4" s="1211"/>
      <c r="CW4" s="1211"/>
      <c r="CX4" s="1211"/>
      <c r="CY4" s="1211"/>
      <c r="CZ4" s="1211"/>
      <c r="DA4" s="1211"/>
      <c r="DB4" s="1211"/>
      <c r="DC4" s="1211"/>
      <c r="DD4" s="1211"/>
      <c r="DE4" s="1211"/>
    </row>
    <row r="5" spans="1:109" s="250" customFormat="1" x14ac:dyDescent="0.15">
      <c r="A5" s="1211"/>
      <c r="B5" s="1211"/>
      <c r="C5" s="1211"/>
      <c r="D5" s="1211"/>
      <c r="E5" s="1211"/>
      <c r="F5" s="1211"/>
      <c r="G5" s="1211"/>
      <c r="H5" s="1211"/>
      <c r="I5" s="1211"/>
      <c r="J5" s="1211"/>
      <c r="K5" s="1211"/>
      <c r="L5" s="1211"/>
      <c r="M5" s="1211"/>
      <c r="N5" s="1211"/>
      <c r="O5" s="1211"/>
      <c r="P5" s="1211"/>
      <c r="Q5" s="1211"/>
      <c r="R5" s="1211"/>
      <c r="S5" s="1211"/>
      <c r="T5" s="1211"/>
      <c r="U5" s="1211"/>
      <c r="V5" s="1211"/>
      <c r="W5" s="1211"/>
      <c r="X5" s="1211"/>
      <c r="Y5" s="1211"/>
      <c r="Z5" s="1211"/>
      <c r="AA5" s="1211"/>
      <c r="AB5" s="1211"/>
      <c r="AC5" s="1211"/>
      <c r="AD5" s="1211"/>
      <c r="AE5" s="1211"/>
      <c r="AF5" s="1211"/>
      <c r="AG5" s="1211"/>
      <c r="AH5" s="1211"/>
      <c r="AI5" s="1211"/>
      <c r="AJ5" s="1211"/>
      <c r="AK5" s="1211"/>
      <c r="AL5" s="1211"/>
      <c r="AM5" s="1211"/>
      <c r="AN5" s="1211"/>
      <c r="AO5" s="1211"/>
      <c r="AP5" s="1211"/>
      <c r="AQ5" s="1211"/>
      <c r="AR5" s="1211"/>
      <c r="AS5" s="1211"/>
      <c r="AT5" s="1211"/>
      <c r="AU5" s="1211"/>
      <c r="AV5" s="1211"/>
      <c r="AW5" s="1211"/>
      <c r="AX5" s="1211"/>
      <c r="AY5" s="1211"/>
      <c r="AZ5" s="1211"/>
      <c r="BA5" s="1211"/>
      <c r="BB5" s="1211"/>
      <c r="BC5" s="1211"/>
      <c r="BD5" s="1211"/>
      <c r="BE5" s="1211"/>
      <c r="BF5" s="1211"/>
      <c r="BG5" s="1211"/>
      <c r="BH5" s="1211"/>
      <c r="BI5" s="1211"/>
      <c r="BJ5" s="1211"/>
      <c r="BK5" s="1211"/>
      <c r="BL5" s="1211"/>
      <c r="BM5" s="1211"/>
      <c r="BN5" s="1211"/>
      <c r="BO5" s="1211"/>
      <c r="BP5" s="1211"/>
      <c r="BQ5" s="1211"/>
      <c r="BR5" s="1211"/>
      <c r="BS5" s="1211"/>
      <c r="BT5" s="1211"/>
      <c r="BU5" s="1211"/>
      <c r="BV5" s="1211"/>
      <c r="BW5" s="1211"/>
      <c r="BX5" s="1211"/>
      <c r="BY5" s="1211"/>
      <c r="BZ5" s="1211"/>
      <c r="CA5" s="1211"/>
      <c r="CB5" s="1211"/>
      <c r="CC5" s="1211"/>
      <c r="CD5" s="1211"/>
      <c r="CE5" s="1211"/>
      <c r="CF5" s="1211"/>
      <c r="CG5" s="1211"/>
      <c r="CH5" s="1211"/>
      <c r="CI5" s="1211"/>
      <c r="CJ5" s="1211"/>
      <c r="CK5" s="1211"/>
      <c r="CL5" s="1211"/>
      <c r="CM5" s="1211"/>
      <c r="CN5" s="1211"/>
      <c r="CO5" s="1211"/>
      <c r="CP5" s="1211"/>
      <c r="CQ5" s="1211"/>
      <c r="CR5" s="1211"/>
      <c r="CS5" s="1211"/>
      <c r="CT5" s="1211"/>
      <c r="CU5" s="1211"/>
      <c r="CV5" s="1211"/>
      <c r="CW5" s="1211"/>
      <c r="CX5" s="1211"/>
      <c r="CY5" s="1211"/>
      <c r="CZ5" s="1211"/>
      <c r="DA5" s="1211"/>
      <c r="DB5" s="1211"/>
      <c r="DC5" s="1211"/>
      <c r="DD5" s="1211"/>
      <c r="DE5" s="1211"/>
    </row>
    <row r="6" spans="1:109" s="250" customFormat="1" x14ac:dyDescent="0.15">
      <c r="A6" s="1211"/>
      <c r="B6" s="1211"/>
      <c r="C6" s="1211"/>
      <c r="D6" s="1211"/>
      <c r="E6" s="1211"/>
      <c r="F6" s="1211"/>
      <c r="G6" s="1211"/>
      <c r="H6" s="1211"/>
      <c r="I6" s="1211"/>
      <c r="J6" s="1211"/>
      <c r="K6" s="1211"/>
      <c r="L6" s="1211"/>
      <c r="M6" s="1211"/>
      <c r="N6" s="1211"/>
      <c r="O6" s="1211"/>
      <c r="P6" s="1211"/>
      <c r="Q6" s="1211"/>
      <c r="R6" s="1211"/>
      <c r="S6" s="1211"/>
      <c r="T6" s="1211"/>
      <c r="U6" s="1211"/>
      <c r="V6" s="1211"/>
      <c r="W6" s="1211"/>
      <c r="X6" s="1211"/>
      <c r="Y6" s="1211"/>
      <c r="Z6" s="1211"/>
      <c r="AA6" s="1211"/>
      <c r="AB6" s="1211"/>
      <c r="AC6" s="1211"/>
      <c r="AD6" s="1211"/>
      <c r="AE6" s="1211"/>
      <c r="AF6" s="1211"/>
      <c r="AG6" s="1211"/>
      <c r="AH6" s="1211"/>
      <c r="AI6" s="1211"/>
      <c r="AJ6" s="1211"/>
      <c r="AK6" s="1211"/>
      <c r="AL6" s="1211"/>
      <c r="AM6" s="1211"/>
      <c r="AN6" s="1211"/>
      <c r="AO6" s="1211"/>
      <c r="AP6" s="1211"/>
      <c r="AQ6" s="1211"/>
      <c r="AR6" s="1211"/>
      <c r="AS6" s="1211"/>
      <c r="AT6" s="1211"/>
      <c r="AU6" s="1211"/>
      <c r="AV6" s="1211"/>
      <c r="AW6" s="1211"/>
      <c r="AX6" s="1211"/>
      <c r="AY6" s="1211"/>
      <c r="AZ6" s="1211"/>
      <c r="BA6" s="1211"/>
      <c r="BB6" s="1211"/>
      <c r="BC6" s="1211"/>
      <c r="BD6" s="1211"/>
      <c r="BE6" s="1211"/>
      <c r="BF6" s="1211"/>
      <c r="BG6" s="1211"/>
      <c r="BH6" s="1211"/>
      <c r="BI6" s="1211"/>
      <c r="BJ6" s="1211"/>
      <c r="BK6" s="1211"/>
      <c r="BL6" s="1211"/>
      <c r="BM6" s="1211"/>
      <c r="BN6" s="1211"/>
      <c r="BO6" s="1211"/>
      <c r="BP6" s="1211"/>
      <c r="BQ6" s="1211"/>
      <c r="BR6" s="1211"/>
      <c r="BS6" s="1211"/>
      <c r="BT6" s="1211"/>
      <c r="BU6" s="1211"/>
      <c r="BV6" s="1211"/>
      <c r="BW6" s="1211"/>
      <c r="BX6" s="1211"/>
      <c r="BY6" s="1211"/>
      <c r="BZ6" s="1211"/>
      <c r="CA6" s="1211"/>
      <c r="CB6" s="1211"/>
      <c r="CC6" s="1211"/>
      <c r="CD6" s="1211"/>
      <c r="CE6" s="1211"/>
      <c r="CF6" s="1211"/>
      <c r="CG6" s="1211"/>
      <c r="CH6" s="1211"/>
      <c r="CI6" s="1211"/>
      <c r="CJ6" s="1211"/>
      <c r="CK6" s="1211"/>
      <c r="CL6" s="1211"/>
      <c r="CM6" s="1211"/>
      <c r="CN6" s="1211"/>
      <c r="CO6" s="1211"/>
      <c r="CP6" s="1211"/>
      <c r="CQ6" s="1211"/>
      <c r="CR6" s="1211"/>
      <c r="CS6" s="1211"/>
      <c r="CT6" s="1211"/>
      <c r="CU6" s="1211"/>
      <c r="CV6" s="1211"/>
      <c r="CW6" s="1211"/>
      <c r="CX6" s="1211"/>
      <c r="CY6" s="1211"/>
      <c r="CZ6" s="1211"/>
      <c r="DA6" s="1211"/>
      <c r="DB6" s="1211"/>
      <c r="DC6" s="1211"/>
      <c r="DD6" s="1211"/>
      <c r="DE6" s="1211"/>
    </row>
    <row r="7" spans="1:109" s="250" customFormat="1" x14ac:dyDescent="0.15">
      <c r="A7" s="1211"/>
      <c r="B7" s="1211"/>
      <c r="C7" s="1211"/>
      <c r="D7" s="1211"/>
      <c r="E7" s="1211"/>
      <c r="F7" s="1211"/>
      <c r="G7" s="1211"/>
      <c r="H7" s="1211"/>
      <c r="I7" s="1211"/>
      <c r="J7" s="1211"/>
      <c r="K7" s="1211"/>
      <c r="L7" s="1211"/>
      <c r="M7" s="1211"/>
      <c r="N7" s="1211"/>
      <c r="O7" s="1211"/>
      <c r="P7" s="1211"/>
      <c r="Q7" s="1211"/>
      <c r="R7" s="1211"/>
      <c r="S7" s="1211"/>
      <c r="T7" s="1211"/>
      <c r="U7" s="1211"/>
      <c r="V7" s="1211"/>
      <c r="W7" s="1211"/>
      <c r="X7" s="1211"/>
      <c r="Y7" s="1211"/>
      <c r="Z7" s="1211"/>
      <c r="AA7" s="1211"/>
      <c r="AB7" s="1211"/>
      <c r="AC7" s="1211"/>
      <c r="AD7" s="1211"/>
      <c r="AE7" s="1211"/>
      <c r="AF7" s="1211"/>
      <c r="AG7" s="1211"/>
      <c r="AH7" s="1211"/>
      <c r="AI7" s="1211"/>
      <c r="AJ7" s="1211"/>
      <c r="AK7" s="1211"/>
      <c r="AL7" s="1211"/>
      <c r="AM7" s="1211"/>
      <c r="AN7" s="1211"/>
      <c r="AO7" s="1211"/>
      <c r="AP7" s="1211"/>
      <c r="AQ7" s="1211"/>
      <c r="AR7" s="1211"/>
      <c r="AS7" s="1211"/>
      <c r="AT7" s="1211"/>
      <c r="AU7" s="1211"/>
      <c r="AV7" s="1211"/>
      <c r="AW7" s="1211"/>
      <c r="AX7" s="1211"/>
      <c r="AY7" s="1211"/>
      <c r="AZ7" s="1211"/>
      <c r="BA7" s="1211"/>
      <c r="BB7" s="1211"/>
      <c r="BC7" s="1211"/>
      <c r="BD7" s="1211"/>
      <c r="BE7" s="1211"/>
      <c r="BF7" s="1211"/>
      <c r="BG7" s="1211"/>
      <c r="BH7" s="1211"/>
      <c r="BI7" s="1211"/>
      <c r="BJ7" s="1211"/>
      <c r="BK7" s="1211"/>
      <c r="BL7" s="1211"/>
      <c r="BM7" s="1211"/>
      <c r="BN7" s="1211"/>
      <c r="BO7" s="1211"/>
      <c r="BP7" s="1211"/>
      <c r="BQ7" s="1211"/>
      <c r="BR7" s="1211"/>
      <c r="BS7" s="1211"/>
      <c r="BT7" s="1211"/>
      <c r="BU7" s="1211"/>
      <c r="BV7" s="1211"/>
      <c r="BW7" s="1211"/>
      <c r="BX7" s="1211"/>
      <c r="BY7" s="1211"/>
      <c r="BZ7" s="1211"/>
      <c r="CA7" s="1211"/>
      <c r="CB7" s="1211"/>
      <c r="CC7" s="1211"/>
      <c r="CD7" s="1211"/>
      <c r="CE7" s="1211"/>
      <c r="CF7" s="1211"/>
      <c r="CG7" s="1211"/>
      <c r="CH7" s="1211"/>
      <c r="CI7" s="1211"/>
      <c r="CJ7" s="1211"/>
      <c r="CK7" s="1211"/>
      <c r="CL7" s="1211"/>
      <c r="CM7" s="1211"/>
      <c r="CN7" s="1211"/>
      <c r="CO7" s="1211"/>
      <c r="CP7" s="1211"/>
      <c r="CQ7" s="1211"/>
      <c r="CR7" s="1211"/>
      <c r="CS7" s="1211"/>
      <c r="CT7" s="1211"/>
      <c r="CU7" s="1211"/>
      <c r="CV7" s="1211"/>
      <c r="CW7" s="1211"/>
      <c r="CX7" s="1211"/>
      <c r="CY7" s="1211"/>
      <c r="CZ7" s="1211"/>
      <c r="DA7" s="1211"/>
      <c r="DB7" s="1211"/>
      <c r="DC7" s="1211"/>
      <c r="DD7" s="1211"/>
      <c r="DE7" s="1211"/>
    </row>
    <row r="8" spans="1:109" s="250" customFormat="1" x14ac:dyDescent="0.15">
      <c r="A8" s="1211"/>
      <c r="B8" s="1211"/>
      <c r="C8" s="1211"/>
      <c r="D8" s="1211"/>
      <c r="E8" s="1211"/>
      <c r="F8" s="1211"/>
      <c r="G8" s="1211"/>
      <c r="H8" s="1211"/>
      <c r="I8" s="1211"/>
      <c r="J8" s="1211"/>
      <c r="K8" s="1211"/>
      <c r="L8" s="1211"/>
      <c r="M8" s="1211"/>
      <c r="N8" s="1211"/>
      <c r="O8" s="1211"/>
      <c r="P8" s="1211"/>
      <c r="Q8" s="1211"/>
      <c r="R8" s="1211"/>
      <c r="S8" s="1211"/>
      <c r="T8" s="1211"/>
      <c r="U8" s="1211"/>
      <c r="V8" s="1211"/>
      <c r="W8" s="1211"/>
      <c r="X8" s="1211"/>
      <c r="Y8" s="1211"/>
      <c r="Z8" s="1211"/>
      <c r="AA8" s="1211"/>
      <c r="AB8" s="1211"/>
      <c r="AC8" s="1211"/>
      <c r="AD8" s="1211"/>
      <c r="AE8" s="1211"/>
      <c r="AF8" s="1211"/>
      <c r="AG8" s="1211"/>
      <c r="AH8" s="1211"/>
      <c r="AI8" s="1211"/>
      <c r="AJ8" s="1211"/>
      <c r="AK8" s="1211"/>
      <c r="AL8" s="1211"/>
      <c r="AM8" s="1211"/>
      <c r="AN8" s="1211"/>
      <c r="AO8" s="1211"/>
      <c r="AP8" s="1211"/>
      <c r="AQ8" s="1211"/>
      <c r="AR8" s="1211"/>
      <c r="AS8" s="1211"/>
      <c r="AT8" s="1211"/>
      <c r="AU8" s="1211"/>
      <c r="AV8" s="1211"/>
      <c r="AW8" s="1211"/>
      <c r="AX8" s="1211"/>
      <c r="AY8" s="1211"/>
      <c r="AZ8" s="1211"/>
      <c r="BA8" s="1211"/>
      <c r="BB8" s="1211"/>
      <c r="BC8" s="1211"/>
      <c r="BD8" s="1211"/>
      <c r="BE8" s="1211"/>
      <c r="BF8" s="1211"/>
      <c r="BG8" s="1211"/>
      <c r="BH8" s="1211"/>
      <c r="BI8" s="1211"/>
      <c r="BJ8" s="1211"/>
      <c r="BK8" s="1211"/>
      <c r="BL8" s="1211"/>
      <c r="BM8" s="1211"/>
      <c r="BN8" s="1211"/>
      <c r="BO8" s="1211"/>
      <c r="BP8" s="1211"/>
      <c r="BQ8" s="1211"/>
      <c r="BR8" s="1211"/>
      <c r="BS8" s="1211"/>
      <c r="BT8" s="1211"/>
      <c r="BU8" s="1211"/>
      <c r="BV8" s="1211"/>
      <c r="BW8" s="1211"/>
      <c r="BX8" s="1211"/>
      <c r="BY8" s="1211"/>
      <c r="BZ8" s="1211"/>
      <c r="CA8" s="1211"/>
      <c r="CB8" s="1211"/>
      <c r="CC8" s="1211"/>
      <c r="CD8" s="1211"/>
      <c r="CE8" s="1211"/>
      <c r="CF8" s="1211"/>
      <c r="CG8" s="1211"/>
      <c r="CH8" s="1211"/>
      <c r="CI8" s="1211"/>
      <c r="CJ8" s="1211"/>
      <c r="CK8" s="1211"/>
      <c r="CL8" s="1211"/>
      <c r="CM8" s="1211"/>
      <c r="CN8" s="1211"/>
      <c r="CO8" s="1211"/>
      <c r="CP8" s="1211"/>
      <c r="CQ8" s="1211"/>
      <c r="CR8" s="1211"/>
      <c r="CS8" s="1211"/>
      <c r="CT8" s="1211"/>
      <c r="CU8" s="1211"/>
      <c r="CV8" s="1211"/>
      <c r="CW8" s="1211"/>
      <c r="CX8" s="1211"/>
      <c r="CY8" s="1211"/>
      <c r="CZ8" s="1211"/>
      <c r="DA8" s="1211"/>
      <c r="DB8" s="1211"/>
      <c r="DC8" s="1211"/>
      <c r="DD8" s="1211"/>
      <c r="DE8" s="1211"/>
    </row>
    <row r="9" spans="1:109" s="250" customFormat="1" x14ac:dyDescent="0.15">
      <c r="A9" s="1211"/>
      <c r="B9" s="1211"/>
      <c r="C9" s="1211"/>
      <c r="D9" s="1211"/>
      <c r="E9" s="1211"/>
      <c r="F9" s="1211"/>
      <c r="G9" s="1211"/>
      <c r="H9" s="1211"/>
      <c r="I9" s="1211"/>
      <c r="J9" s="1211"/>
      <c r="K9" s="1211"/>
      <c r="L9" s="1211"/>
      <c r="M9" s="1211"/>
      <c r="N9" s="1211"/>
      <c r="O9" s="1211"/>
      <c r="P9" s="1211"/>
      <c r="Q9" s="1211"/>
      <c r="R9" s="1211"/>
      <c r="S9" s="1211"/>
      <c r="T9" s="1211"/>
      <c r="U9" s="1211"/>
      <c r="V9" s="1211"/>
      <c r="W9" s="1211"/>
      <c r="X9" s="1211"/>
      <c r="Y9" s="1211"/>
      <c r="Z9" s="1211"/>
      <c r="AA9" s="1211"/>
      <c r="AB9" s="1211"/>
      <c r="AC9" s="1211"/>
      <c r="AD9" s="1211"/>
      <c r="AE9" s="1211"/>
      <c r="AF9" s="1211"/>
      <c r="AG9" s="1211"/>
      <c r="AH9" s="1211"/>
      <c r="AI9" s="1211"/>
      <c r="AJ9" s="1211"/>
      <c r="AK9" s="1211"/>
      <c r="AL9" s="1211"/>
      <c r="AM9" s="1211"/>
      <c r="AN9" s="1211"/>
      <c r="AO9" s="1211"/>
      <c r="AP9" s="1211"/>
      <c r="AQ9" s="1211"/>
      <c r="AR9" s="1211"/>
      <c r="AS9" s="1211"/>
      <c r="AT9" s="1211"/>
      <c r="AU9" s="1211"/>
      <c r="AV9" s="1211"/>
      <c r="AW9" s="1211"/>
      <c r="AX9" s="1211"/>
      <c r="AY9" s="1211"/>
      <c r="AZ9" s="1211"/>
      <c r="BA9" s="1211"/>
      <c r="BB9" s="1211"/>
      <c r="BC9" s="1211"/>
      <c r="BD9" s="1211"/>
      <c r="BE9" s="1211"/>
      <c r="BF9" s="1211"/>
      <c r="BG9" s="1211"/>
      <c r="BH9" s="1211"/>
      <c r="BI9" s="1211"/>
      <c r="BJ9" s="1211"/>
      <c r="BK9" s="1211"/>
      <c r="BL9" s="1211"/>
      <c r="BM9" s="1211"/>
      <c r="BN9" s="1211"/>
      <c r="BO9" s="1211"/>
      <c r="BP9" s="1211"/>
      <c r="BQ9" s="1211"/>
      <c r="BR9" s="1211"/>
      <c r="BS9" s="1211"/>
      <c r="BT9" s="1211"/>
      <c r="BU9" s="1211"/>
      <c r="BV9" s="1211"/>
      <c r="BW9" s="1211"/>
      <c r="BX9" s="1211"/>
      <c r="BY9" s="1211"/>
      <c r="BZ9" s="1211"/>
      <c r="CA9" s="1211"/>
      <c r="CB9" s="1211"/>
      <c r="CC9" s="1211"/>
      <c r="CD9" s="1211"/>
      <c r="CE9" s="1211"/>
      <c r="CF9" s="1211"/>
      <c r="CG9" s="1211"/>
      <c r="CH9" s="1211"/>
      <c r="CI9" s="1211"/>
      <c r="CJ9" s="1211"/>
      <c r="CK9" s="1211"/>
      <c r="CL9" s="1211"/>
      <c r="CM9" s="1211"/>
      <c r="CN9" s="1211"/>
      <c r="CO9" s="1211"/>
      <c r="CP9" s="1211"/>
      <c r="CQ9" s="1211"/>
      <c r="CR9" s="1211"/>
      <c r="CS9" s="1211"/>
      <c r="CT9" s="1211"/>
      <c r="CU9" s="1211"/>
      <c r="CV9" s="1211"/>
      <c r="CW9" s="1211"/>
      <c r="CX9" s="1211"/>
      <c r="CY9" s="1211"/>
      <c r="CZ9" s="1211"/>
      <c r="DA9" s="1211"/>
      <c r="DB9" s="1211"/>
      <c r="DC9" s="1211"/>
      <c r="DD9" s="1211"/>
      <c r="DE9" s="1211"/>
    </row>
    <row r="10" spans="1:109" s="250" customFormat="1" x14ac:dyDescent="0.15">
      <c r="A10" s="1211"/>
      <c r="B10" s="1211"/>
      <c r="C10" s="1211"/>
      <c r="D10" s="1211"/>
      <c r="E10" s="1211"/>
      <c r="F10" s="1211"/>
      <c r="G10" s="1211"/>
      <c r="H10" s="1211"/>
      <c r="I10" s="1211"/>
      <c r="J10" s="1211"/>
      <c r="K10" s="1211"/>
      <c r="L10" s="1211"/>
      <c r="M10" s="1211"/>
      <c r="N10" s="1211"/>
      <c r="O10" s="1211"/>
      <c r="P10" s="1211"/>
      <c r="Q10" s="1211"/>
      <c r="R10" s="1211"/>
      <c r="S10" s="1211"/>
      <c r="T10" s="1211"/>
      <c r="U10" s="1211"/>
      <c r="V10" s="1211"/>
      <c r="W10" s="1211"/>
      <c r="X10" s="1211"/>
      <c r="Y10" s="1211"/>
      <c r="Z10" s="1211"/>
      <c r="AA10" s="1211"/>
      <c r="AB10" s="1211"/>
      <c r="AC10" s="1211"/>
      <c r="AD10" s="1211"/>
      <c r="AE10" s="1211"/>
      <c r="AF10" s="1211"/>
      <c r="AG10" s="1211"/>
      <c r="AH10" s="1211"/>
      <c r="AI10" s="1211"/>
      <c r="AJ10" s="1211"/>
      <c r="AK10" s="1211"/>
      <c r="AL10" s="1211"/>
      <c r="AM10" s="1211"/>
      <c r="AN10" s="1211"/>
      <c r="AO10" s="1211"/>
      <c r="AP10" s="1211"/>
      <c r="AQ10" s="1211"/>
      <c r="AR10" s="1211"/>
      <c r="AS10" s="1211"/>
      <c r="AT10" s="1211"/>
      <c r="AU10" s="1211"/>
      <c r="AV10" s="1211"/>
      <c r="AW10" s="1211"/>
      <c r="AX10" s="1211"/>
      <c r="AY10" s="1211"/>
      <c r="AZ10" s="1211"/>
      <c r="BA10" s="1211"/>
      <c r="BB10" s="1211"/>
      <c r="BC10" s="1211"/>
      <c r="BD10" s="1211"/>
      <c r="BE10" s="1211"/>
      <c r="BF10" s="1211"/>
      <c r="BG10" s="1211"/>
      <c r="BH10" s="1211"/>
      <c r="BI10" s="1211"/>
      <c r="BJ10" s="1211"/>
      <c r="BK10" s="1211"/>
      <c r="BL10" s="1211"/>
      <c r="BM10" s="1211"/>
      <c r="BN10" s="1211"/>
      <c r="BO10" s="1211"/>
      <c r="BP10" s="1211"/>
      <c r="BQ10" s="1211"/>
      <c r="BR10" s="1211"/>
      <c r="BS10" s="1211"/>
      <c r="BT10" s="1211"/>
      <c r="BU10" s="1211"/>
      <c r="BV10" s="1211"/>
      <c r="BW10" s="1211"/>
      <c r="BX10" s="1211"/>
      <c r="BY10" s="1211"/>
      <c r="BZ10" s="1211"/>
      <c r="CA10" s="1211"/>
      <c r="CB10" s="1211"/>
      <c r="CC10" s="1211"/>
      <c r="CD10" s="1211"/>
      <c r="CE10" s="1211"/>
      <c r="CF10" s="1211"/>
      <c r="CG10" s="1211"/>
      <c r="CH10" s="1211"/>
      <c r="CI10" s="1211"/>
      <c r="CJ10" s="1211"/>
      <c r="CK10" s="1211"/>
      <c r="CL10" s="1211"/>
      <c r="CM10" s="1211"/>
      <c r="CN10" s="1211"/>
      <c r="CO10" s="1211"/>
      <c r="CP10" s="1211"/>
      <c r="CQ10" s="1211"/>
      <c r="CR10" s="1211"/>
      <c r="CS10" s="1211"/>
      <c r="CT10" s="1211"/>
      <c r="CU10" s="1211"/>
      <c r="CV10" s="1211"/>
      <c r="CW10" s="1211"/>
      <c r="CX10" s="1211"/>
      <c r="CY10" s="1211"/>
      <c r="CZ10" s="1211"/>
      <c r="DA10" s="1211"/>
      <c r="DB10" s="1211"/>
      <c r="DC10" s="1211"/>
      <c r="DD10" s="1211"/>
      <c r="DE10" s="1211"/>
    </row>
    <row r="11" spans="1:109" s="250" customFormat="1" x14ac:dyDescent="0.15">
      <c r="A11" s="1211"/>
      <c r="B11" s="1211"/>
      <c r="C11" s="1211"/>
      <c r="D11" s="1211"/>
      <c r="E11" s="1211"/>
      <c r="F11" s="1211"/>
      <c r="G11" s="1211"/>
      <c r="H11" s="1211"/>
      <c r="I11" s="1211"/>
      <c r="J11" s="1211"/>
      <c r="K11" s="1211"/>
      <c r="L11" s="1211"/>
      <c r="M11" s="1211"/>
      <c r="N11" s="1211"/>
      <c r="O11" s="1211"/>
      <c r="P11" s="1211"/>
      <c r="Q11" s="1211"/>
      <c r="R11" s="1211"/>
      <c r="S11" s="1211"/>
      <c r="T11" s="1211"/>
      <c r="U11" s="1211"/>
      <c r="V11" s="1211"/>
      <c r="W11" s="1211"/>
      <c r="X11" s="1211"/>
      <c r="Y11" s="1211"/>
      <c r="Z11" s="1211"/>
      <c r="AA11" s="1211"/>
      <c r="AB11" s="1211"/>
      <c r="AC11" s="1211"/>
      <c r="AD11" s="1211"/>
      <c r="AE11" s="1211"/>
      <c r="AF11" s="1211"/>
      <c r="AG11" s="1211"/>
      <c r="AH11" s="1211"/>
      <c r="AI11" s="1211"/>
      <c r="AJ11" s="1211"/>
      <c r="AK11" s="1211"/>
      <c r="AL11" s="1211"/>
      <c r="AM11" s="1211"/>
      <c r="AN11" s="1211"/>
      <c r="AO11" s="1211"/>
      <c r="AP11" s="1211"/>
      <c r="AQ11" s="1211"/>
      <c r="AR11" s="1211"/>
      <c r="AS11" s="1211"/>
      <c r="AT11" s="1211"/>
      <c r="AU11" s="1211"/>
      <c r="AV11" s="1211"/>
      <c r="AW11" s="1211"/>
      <c r="AX11" s="1211"/>
      <c r="AY11" s="1211"/>
      <c r="AZ11" s="1211"/>
      <c r="BA11" s="1211"/>
      <c r="BB11" s="1211"/>
      <c r="BC11" s="1211"/>
      <c r="BD11" s="1211"/>
      <c r="BE11" s="1211"/>
      <c r="BF11" s="1211"/>
      <c r="BG11" s="1211"/>
      <c r="BH11" s="1211"/>
      <c r="BI11" s="1211"/>
      <c r="BJ11" s="1211"/>
      <c r="BK11" s="1211"/>
      <c r="BL11" s="1211"/>
      <c r="BM11" s="1211"/>
      <c r="BN11" s="1211"/>
      <c r="BO11" s="1211"/>
      <c r="BP11" s="1211"/>
      <c r="BQ11" s="1211"/>
      <c r="BR11" s="1211"/>
      <c r="BS11" s="1211"/>
      <c r="BT11" s="1211"/>
      <c r="BU11" s="1211"/>
      <c r="BV11" s="1211"/>
      <c r="BW11" s="1211"/>
      <c r="BX11" s="1211"/>
      <c r="BY11" s="1211"/>
      <c r="BZ11" s="1211"/>
      <c r="CA11" s="1211"/>
      <c r="CB11" s="1211"/>
      <c r="CC11" s="1211"/>
      <c r="CD11" s="1211"/>
      <c r="CE11" s="1211"/>
      <c r="CF11" s="1211"/>
      <c r="CG11" s="1211"/>
      <c r="CH11" s="1211"/>
      <c r="CI11" s="1211"/>
      <c r="CJ11" s="1211"/>
      <c r="CK11" s="1211"/>
      <c r="CL11" s="1211"/>
      <c r="CM11" s="1211"/>
      <c r="CN11" s="1211"/>
      <c r="CO11" s="1211"/>
      <c r="CP11" s="1211"/>
      <c r="CQ11" s="1211"/>
      <c r="CR11" s="1211"/>
      <c r="CS11" s="1211"/>
      <c r="CT11" s="1211"/>
      <c r="CU11" s="1211"/>
      <c r="CV11" s="1211"/>
      <c r="CW11" s="1211"/>
      <c r="CX11" s="1211"/>
      <c r="CY11" s="1211"/>
      <c r="CZ11" s="1211"/>
      <c r="DA11" s="1211"/>
      <c r="DB11" s="1211"/>
      <c r="DC11" s="1211"/>
      <c r="DD11" s="1211"/>
      <c r="DE11" s="1211"/>
    </row>
    <row r="12" spans="1:109" s="250" customFormat="1" x14ac:dyDescent="0.15">
      <c r="A12" s="1211"/>
      <c r="B12" s="1211"/>
      <c r="C12" s="1211"/>
      <c r="D12" s="1211"/>
      <c r="E12" s="1211"/>
      <c r="F12" s="1211"/>
      <c r="G12" s="1211"/>
      <c r="H12" s="1211"/>
      <c r="I12" s="1211"/>
      <c r="J12" s="1211"/>
      <c r="K12" s="1211"/>
      <c r="L12" s="1211"/>
      <c r="M12" s="1211"/>
      <c r="N12" s="1211"/>
      <c r="O12" s="1211"/>
      <c r="P12" s="1211"/>
      <c r="Q12" s="1211"/>
      <c r="R12" s="1211"/>
      <c r="S12" s="1211"/>
      <c r="T12" s="1211"/>
      <c r="U12" s="1211"/>
      <c r="V12" s="1211"/>
      <c r="W12" s="1211"/>
      <c r="X12" s="1211"/>
      <c r="Y12" s="1211"/>
      <c r="Z12" s="1211"/>
      <c r="AA12" s="1211"/>
      <c r="AB12" s="1211"/>
      <c r="AC12" s="1211"/>
      <c r="AD12" s="1211"/>
      <c r="AE12" s="1211"/>
      <c r="AF12" s="1211"/>
      <c r="AG12" s="1211"/>
      <c r="AH12" s="1211"/>
      <c r="AI12" s="1211"/>
      <c r="AJ12" s="1211"/>
      <c r="AK12" s="1211"/>
      <c r="AL12" s="1211"/>
      <c r="AM12" s="1211"/>
      <c r="AN12" s="1211"/>
      <c r="AO12" s="1211"/>
      <c r="AP12" s="1211"/>
      <c r="AQ12" s="1211"/>
      <c r="AR12" s="1211"/>
      <c r="AS12" s="1211"/>
      <c r="AT12" s="1211"/>
      <c r="AU12" s="1211"/>
      <c r="AV12" s="1211"/>
      <c r="AW12" s="1211"/>
      <c r="AX12" s="1211"/>
      <c r="AY12" s="1211"/>
      <c r="AZ12" s="1211"/>
      <c r="BA12" s="1211"/>
      <c r="BB12" s="1211"/>
      <c r="BC12" s="1211"/>
      <c r="BD12" s="1211"/>
      <c r="BE12" s="1211"/>
      <c r="BF12" s="1211"/>
      <c r="BG12" s="1211"/>
      <c r="BH12" s="1211"/>
      <c r="BI12" s="1211"/>
      <c r="BJ12" s="1211"/>
      <c r="BK12" s="1211"/>
      <c r="BL12" s="1211"/>
      <c r="BM12" s="1211"/>
      <c r="BN12" s="1211"/>
      <c r="BO12" s="1211"/>
      <c r="BP12" s="1211"/>
      <c r="BQ12" s="1211"/>
      <c r="BR12" s="1211"/>
      <c r="BS12" s="1211"/>
      <c r="BT12" s="1211"/>
      <c r="BU12" s="1211"/>
      <c r="BV12" s="1211"/>
      <c r="BW12" s="1211"/>
      <c r="BX12" s="1211"/>
      <c r="BY12" s="1211"/>
      <c r="BZ12" s="1211"/>
      <c r="CA12" s="1211"/>
      <c r="CB12" s="1211"/>
      <c r="CC12" s="1211"/>
      <c r="CD12" s="1211"/>
      <c r="CE12" s="1211"/>
      <c r="CF12" s="1211"/>
      <c r="CG12" s="1211"/>
      <c r="CH12" s="1211"/>
      <c r="CI12" s="1211"/>
      <c r="CJ12" s="1211"/>
      <c r="CK12" s="1211"/>
      <c r="CL12" s="1211"/>
      <c r="CM12" s="1211"/>
      <c r="CN12" s="1211"/>
      <c r="CO12" s="1211"/>
      <c r="CP12" s="1211"/>
      <c r="CQ12" s="1211"/>
      <c r="CR12" s="1211"/>
      <c r="CS12" s="1211"/>
      <c r="CT12" s="1211"/>
      <c r="CU12" s="1211"/>
      <c r="CV12" s="1211"/>
      <c r="CW12" s="1211"/>
      <c r="CX12" s="1211"/>
      <c r="CY12" s="1211"/>
      <c r="CZ12" s="1211"/>
      <c r="DA12" s="1211"/>
      <c r="DB12" s="1211"/>
      <c r="DC12" s="1211"/>
      <c r="DD12" s="1211"/>
      <c r="DE12" s="1211"/>
    </row>
    <row r="13" spans="1:109" s="250" customFormat="1" x14ac:dyDescent="0.15">
      <c r="A13" s="1211"/>
      <c r="B13" s="1211"/>
      <c r="C13" s="1211"/>
      <c r="D13" s="1211"/>
      <c r="E13" s="1211"/>
      <c r="F13" s="1211"/>
      <c r="G13" s="1211"/>
      <c r="H13" s="1211"/>
      <c r="I13" s="1211"/>
      <c r="J13" s="1211"/>
      <c r="K13" s="1211"/>
      <c r="L13" s="1211"/>
      <c r="M13" s="1211"/>
      <c r="N13" s="1211"/>
      <c r="O13" s="1211"/>
      <c r="P13" s="1211"/>
      <c r="Q13" s="1211"/>
      <c r="R13" s="1211"/>
      <c r="S13" s="1211"/>
      <c r="T13" s="1211"/>
      <c r="U13" s="1211"/>
      <c r="V13" s="1211"/>
      <c r="W13" s="1211"/>
      <c r="X13" s="1211"/>
      <c r="Y13" s="1211"/>
      <c r="Z13" s="1211"/>
      <c r="AA13" s="1211"/>
      <c r="AB13" s="1211"/>
      <c r="AC13" s="1211"/>
      <c r="AD13" s="1211"/>
      <c r="AE13" s="1211"/>
      <c r="AF13" s="1211"/>
      <c r="AG13" s="1211"/>
      <c r="AH13" s="1211"/>
      <c r="AI13" s="1211"/>
      <c r="AJ13" s="1211"/>
      <c r="AK13" s="1211"/>
      <c r="AL13" s="1211"/>
      <c r="AM13" s="1211"/>
      <c r="AN13" s="1211"/>
      <c r="AO13" s="1211"/>
      <c r="AP13" s="1211"/>
      <c r="AQ13" s="1211"/>
      <c r="AR13" s="1211"/>
      <c r="AS13" s="1211"/>
      <c r="AT13" s="1211"/>
      <c r="AU13" s="1211"/>
      <c r="AV13" s="1211"/>
      <c r="AW13" s="1211"/>
      <c r="AX13" s="1211"/>
      <c r="AY13" s="1211"/>
      <c r="AZ13" s="1211"/>
      <c r="BA13" s="1211"/>
      <c r="BB13" s="1211"/>
      <c r="BC13" s="1211"/>
      <c r="BD13" s="1211"/>
      <c r="BE13" s="1211"/>
      <c r="BF13" s="1211"/>
      <c r="BG13" s="1211"/>
      <c r="BH13" s="1211"/>
      <c r="BI13" s="1211"/>
      <c r="BJ13" s="1211"/>
      <c r="BK13" s="1211"/>
      <c r="BL13" s="1211"/>
      <c r="BM13" s="1211"/>
      <c r="BN13" s="1211"/>
      <c r="BO13" s="1211"/>
      <c r="BP13" s="1211"/>
      <c r="BQ13" s="1211"/>
      <c r="BR13" s="1211"/>
      <c r="BS13" s="1211"/>
      <c r="BT13" s="1211"/>
      <c r="BU13" s="1211"/>
      <c r="BV13" s="1211"/>
      <c r="BW13" s="1211"/>
      <c r="BX13" s="1211"/>
      <c r="BY13" s="1211"/>
      <c r="BZ13" s="1211"/>
      <c r="CA13" s="1211"/>
      <c r="CB13" s="1211"/>
      <c r="CC13" s="1211"/>
      <c r="CD13" s="1211"/>
      <c r="CE13" s="1211"/>
      <c r="CF13" s="1211"/>
      <c r="CG13" s="1211"/>
      <c r="CH13" s="1211"/>
      <c r="CI13" s="1211"/>
      <c r="CJ13" s="1211"/>
      <c r="CK13" s="1211"/>
      <c r="CL13" s="1211"/>
      <c r="CM13" s="1211"/>
      <c r="CN13" s="1211"/>
      <c r="CO13" s="1211"/>
      <c r="CP13" s="1211"/>
      <c r="CQ13" s="1211"/>
      <c r="CR13" s="1211"/>
      <c r="CS13" s="1211"/>
      <c r="CT13" s="1211"/>
      <c r="CU13" s="1211"/>
      <c r="CV13" s="1211"/>
      <c r="CW13" s="1211"/>
      <c r="CX13" s="1211"/>
      <c r="CY13" s="1211"/>
      <c r="CZ13" s="1211"/>
      <c r="DA13" s="1211"/>
      <c r="DB13" s="1211"/>
      <c r="DC13" s="1211"/>
      <c r="DD13" s="1211"/>
      <c r="DE13" s="1211"/>
    </row>
    <row r="14" spans="1:109" s="250" customFormat="1" x14ac:dyDescent="0.15">
      <c r="A14" s="1211"/>
      <c r="B14" s="1211"/>
      <c r="C14" s="1211"/>
      <c r="D14" s="1211"/>
      <c r="E14" s="1211"/>
      <c r="F14" s="1211"/>
      <c r="G14" s="1211"/>
      <c r="H14" s="1211"/>
      <c r="I14" s="1211"/>
      <c r="J14" s="1211"/>
      <c r="K14" s="1211"/>
      <c r="L14" s="1211"/>
      <c r="M14" s="1211"/>
      <c r="N14" s="1211"/>
      <c r="O14" s="1211"/>
      <c r="P14" s="1211"/>
      <c r="Q14" s="1211"/>
      <c r="R14" s="1211"/>
      <c r="S14" s="1211"/>
      <c r="T14" s="1211"/>
      <c r="U14" s="1211"/>
      <c r="V14" s="1211"/>
      <c r="W14" s="1211"/>
      <c r="X14" s="1211"/>
      <c r="Y14" s="1211"/>
      <c r="Z14" s="1211"/>
      <c r="AA14" s="1211"/>
      <c r="AB14" s="1211"/>
      <c r="AC14" s="1211"/>
      <c r="AD14" s="1211"/>
      <c r="AE14" s="1211"/>
      <c r="AF14" s="1211"/>
      <c r="AG14" s="1211"/>
      <c r="AH14" s="1211"/>
      <c r="AI14" s="1211"/>
      <c r="AJ14" s="1211"/>
      <c r="AK14" s="1211"/>
      <c r="AL14" s="1211"/>
      <c r="AM14" s="1211"/>
      <c r="AN14" s="1211"/>
      <c r="AO14" s="1211"/>
      <c r="AP14" s="1211"/>
      <c r="AQ14" s="1211"/>
      <c r="AR14" s="1211"/>
      <c r="AS14" s="1211"/>
      <c r="AT14" s="1211"/>
      <c r="AU14" s="1211"/>
      <c r="AV14" s="1211"/>
      <c r="AW14" s="1211"/>
      <c r="AX14" s="1211"/>
      <c r="AY14" s="1211"/>
      <c r="AZ14" s="1211"/>
      <c r="BA14" s="1211"/>
      <c r="BB14" s="1211"/>
      <c r="BC14" s="1211"/>
      <c r="BD14" s="1211"/>
      <c r="BE14" s="1211"/>
      <c r="BF14" s="1211"/>
      <c r="BG14" s="1211"/>
      <c r="BH14" s="1211"/>
      <c r="BI14" s="1211"/>
      <c r="BJ14" s="1211"/>
      <c r="BK14" s="1211"/>
      <c r="BL14" s="1211"/>
      <c r="BM14" s="1211"/>
      <c r="BN14" s="1211"/>
      <c r="BO14" s="1211"/>
      <c r="BP14" s="1211"/>
      <c r="BQ14" s="1211"/>
      <c r="BR14" s="1211"/>
      <c r="BS14" s="1211"/>
      <c r="BT14" s="1211"/>
      <c r="BU14" s="1211"/>
      <c r="BV14" s="1211"/>
      <c r="BW14" s="1211"/>
      <c r="BX14" s="1211"/>
      <c r="BY14" s="1211"/>
      <c r="BZ14" s="1211"/>
      <c r="CA14" s="1211"/>
      <c r="CB14" s="1211"/>
      <c r="CC14" s="1211"/>
      <c r="CD14" s="1211"/>
      <c r="CE14" s="1211"/>
      <c r="CF14" s="1211"/>
      <c r="CG14" s="1211"/>
      <c r="CH14" s="1211"/>
      <c r="CI14" s="1211"/>
      <c r="CJ14" s="1211"/>
      <c r="CK14" s="1211"/>
      <c r="CL14" s="1211"/>
      <c r="CM14" s="1211"/>
      <c r="CN14" s="1211"/>
      <c r="CO14" s="1211"/>
      <c r="CP14" s="1211"/>
      <c r="CQ14" s="1211"/>
      <c r="CR14" s="1211"/>
      <c r="CS14" s="1211"/>
      <c r="CT14" s="1211"/>
      <c r="CU14" s="1211"/>
      <c r="CV14" s="1211"/>
      <c r="CW14" s="1211"/>
      <c r="CX14" s="1211"/>
      <c r="CY14" s="1211"/>
      <c r="CZ14" s="1211"/>
      <c r="DA14" s="1211"/>
      <c r="DB14" s="1211"/>
      <c r="DC14" s="1211"/>
      <c r="DD14" s="1211"/>
      <c r="DE14" s="1211"/>
    </row>
    <row r="15" spans="1:109" s="250" customFormat="1" x14ac:dyDescent="0.15">
      <c r="A15" s="1210"/>
      <c r="B15" s="1211"/>
      <c r="C15" s="1211"/>
      <c r="D15" s="1211"/>
      <c r="E15" s="1211"/>
      <c r="F15" s="1211"/>
      <c r="G15" s="1211"/>
      <c r="H15" s="1211"/>
      <c r="I15" s="1211"/>
      <c r="J15" s="1211"/>
      <c r="K15" s="1211"/>
      <c r="L15" s="1211"/>
      <c r="M15" s="1211"/>
      <c r="N15" s="1211"/>
      <c r="O15" s="1211"/>
      <c r="P15" s="1211"/>
      <c r="Q15" s="1211"/>
      <c r="R15" s="1211"/>
      <c r="S15" s="1211"/>
      <c r="T15" s="1211"/>
      <c r="U15" s="1211"/>
      <c r="V15" s="1211"/>
      <c r="W15" s="1211"/>
      <c r="X15" s="1211"/>
      <c r="Y15" s="1211"/>
      <c r="Z15" s="1211"/>
      <c r="AA15" s="1211"/>
      <c r="AB15" s="1211"/>
      <c r="AC15" s="1211"/>
      <c r="AD15" s="1211"/>
      <c r="AE15" s="1211"/>
      <c r="AF15" s="1211"/>
      <c r="AG15" s="1211"/>
      <c r="AH15" s="1211"/>
      <c r="AI15" s="1211"/>
      <c r="AJ15" s="1211"/>
      <c r="AK15" s="1211"/>
      <c r="AL15" s="1211"/>
      <c r="AM15" s="1211"/>
      <c r="AN15" s="1211"/>
      <c r="AO15" s="1211"/>
      <c r="AP15" s="1211"/>
      <c r="AQ15" s="1211"/>
      <c r="AR15" s="1211"/>
      <c r="AS15" s="1211"/>
      <c r="AT15" s="1211"/>
      <c r="AU15" s="1211"/>
      <c r="AV15" s="1211"/>
      <c r="AW15" s="1211"/>
      <c r="AX15" s="1211"/>
      <c r="AY15" s="1211"/>
      <c r="AZ15" s="1211"/>
      <c r="BA15" s="1211"/>
      <c r="BB15" s="1211"/>
      <c r="BC15" s="1211"/>
      <c r="BD15" s="1211"/>
      <c r="BE15" s="1211"/>
      <c r="BF15" s="1211"/>
      <c r="BG15" s="1211"/>
      <c r="BH15" s="1211"/>
      <c r="BI15" s="1211"/>
      <c r="BJ15" s="1211"/>
      <c r="BK15" s="1211"/>
      <c r="BL15" s="1211"/>
      <c r="BM15" s="1211"/>
      <c r="BN15" s="1211"/>
      <c r="BO15" s="1211"/>
      <c r="BP15" s="1211"/>
      <c r="BQ15" s="1211"/>
      <c r="BR15" s="1211"/>
      <c r="BS15" s="1211"/>
      <c r="BT15" s="1211"/>
      <c r="BU15" s="1211"/>
      <c r="BV15" s="1211"/>
      <c r="BW15" s="1211"/>
      <c r="BX15" s="1211"/>
      <c r="BY15" s="1211"/>
      <c r="BZ15" s="1211"/>
      <c r="CA15" s="1211"/>
      <c r="CB15" s="1211"/>
      <c r="CC15" s="1211"/>
      <c r="CD15" s="1211"/>
      <c r="CE15" s="1211"/>
      <c r="CF15" s="1211"/>
      <c r="CG15" s="1211"/>
      <c r="CH15" s="1211"/>
      <c r="CI15" s="1211"/>
      <c r="CJ15" s="1211"/>
      <c r="CK15" s="1211"/>
      <c r="CL15" s="1211"/>
      <c r="CM15" s="1211"/>
      <c r="CN15" s="1211"/>
      <c r="CO15" s="1211"/>
      <c r="CP15" s="1211"/>
      <c r="CQ15" s="1211"/>
      <c r="CR15" s="1211"/>
      <c r="CS15" s="1211"/>
      <c r="CT15" s="1211"/>
      <c r="CU15" s="1211"/>
      <c r="CV15" s="1211"/>
      <c r="CW15" s="1211"/>
      <c r="CX15" s="1211"/>
      <c r="CY15" s="1211"/>
      <c r="CZ15" s="1211"/>
      <c r="DA15" s="1211"/>
      <c r="DB15" s="1211"/>
      <c r="DC15" s="1211"/>
      <c r="DD15" s="1211"/>
      <c r="DE15" s="1211"/>
    </row>
    <row r="16" spans="1:109" s="250" customFormat="1" x14ac:dyDescent="0.15">
      <c r="A16" s="1210"/>
      <c r="B16" s="1211"/>
      <c r="C16" s="1211"/>
      <c r="D16" s="1211"/>
      <c r="E16" s="1211"/>
      <c r="F16" s="1211"/>
      <c r="G16" s="1211"/>
      <c r="H16" s="1211"/>
      <c r="I16" s="1211"/>
      <c r="J16" s="1211"/>
      <c r="K16" s="1211"/>
      <c r="L16" s="1211"/>
      <c r="M16" s="1211"/>
      <c r="N16" s="1211"/>
      <c r="O16" s="1211"/>
      <c r="P16" s="1211"/>
      <c r="Q16" s="1211"/>
      <c r="R16" s="1211"/>
      <c r="S16" s="1211"/>
      <c r="T16" s="1211"/>
      <c r="U16" s="1211"/>
      <c r="V16" s="1211"/>
      <c r="W16" s="1211"/>
      <c r="X16" s="1211"/>
      <c r="Y16" s="1211"/>
      <c r="Z16" s="1211"/>
      <c r="AA16" s="1211"/>
      <c r="AB16" s="1211"/>
      <c r="AC16" s="1211"/>
      <c r="AD16" s="1211"/>
      <c r="AE16" s="1211"/>
      <c r="AF16" s="1211"/>
      <c r="AG16" s="1211"/>
      <c r="AH16" s="1211"/>
      <c r="AI16" s="1211"/>
      <c r="AJ16" s="1211"/>
      <c r="AK16" s="1211"/>
      <c r="AL16" s="1211"/>
      <c r="AM16" s="1211"/>
      <c r="AN16" s="1211"/>
      <c r="AO16" s="1211"/>
      <c r="AP16" s="1211"/>
      <c r="AQ16" s="1211"/>
      <c r="AR16" s="1211"/>
      <c r="AS16" s="1211"/>
      <c r="AT16" s="1211"/>
      <c r="AU16" s="1211"/>
      <c r="AV16" s="1211"/>
      <c r="AW16" s="1211"/>
      <c r="AX16" s="1211"/>
      <c r="AY16" s="1211"/>
      <c r="AZ16" s="1211"/>
      <c r="BA16" s="1211"/>
      <c r="BB16" s="1211"/>
      <c r="BC16" s="1211"/>
      <c r="BD16" s="1211"/>
      <c r="BE16" s="1211"/>
      <c r="BF16" s="1211"/>
      <c r="BG16" s="1211"/>
      <c r="BH16" s="1211"/>
      <c r="BI16" s="1211"/>
      <c r="BJ16" s="1211"/>
      <c r="BK16" s="1211"/>
      <c r="BL16" s="1211"/>
      <c r="BM16" s="1211"/>
      <c r="BN16" s="1211"/>
      <c r="BO16" s="1211"/>
      <c r="BP16" s="1211"/>
      <c r="BQ16" s="1211"/>
      <c r="BR16" s="1211"/>
      <c r="BS16" s="1211"/>
      <c r="BT16" s="1211"/>
      <c r="BU16" s="1211"/>
      <c r="BV16" s="1211"/>
      <c r="BW16" s="1211"/>
      <c r="BX16" s="1211"/>
      <c r="BY16" s="1211"/>
      <c r="BZ16" s="1211"/>
      <c r="CA16" s="1211"/>
      <c r="CB16" s="1211"/>
      <c r="CC16" s="1211"/>
      <c r="CD16" s="1211"/>
      <c r="CE16" s="1211"/>
      <c r="CF16" s="1211"/>
      <c r="CG16" s="1211"/>
      <c r="CH16" s="1211"/>
      <c r="CI16" s="1211"/>
      <c r="CJ16" s="1211"/>
      <c r="CK16" s="1211"/>
      <c r="CL16" s="1211"/>
      <c r="CM16" s="1211"/>
      <c r="CN16" s="1211"/>
      <c r="CO16" s="1211"/>
      <c r="CP16" s="1211"/>
      <c r="CQ16" s="1211"/>
      <c r="CR16" s="1211"/>
      <c r="CS16" s="1211"/>
      <c r="CT16" s="1211"/>
      <c r="CU16" s="1211"/>
      <c r="CV16" s="1211"/>
      <c r="CW16" s="1211"/>
      <c r="CX16" s="1211"/>
      <c r="CY16" s="1211"/>
      <c r="CZ16" s="1211"/>
      <c r="DA16" s="1211"/>
      <c r="DB16" s="1211"/>
      <c r="DC16" s="1211"/>
      <c r="DD16" s="1211"/>
      <c r="DE16" s="1211"/>
    </row>
    <row r="17" spans="1:109" s="250" customFormat="1" x14ac:dyDescent="0.15">
      <c r="A17" s="1210"/>
      <c r="B17" s="1211"/>
      <c r="C17" s="1211"/>
      <c r="D17" s="1211"/>
      <c r="E17" s="1211"/>
      <c r="F17" s="1211"/>
      <c r="G17" s="1211"/>
      <c r="H17" s="1211"/>
      <c r="I17" s="1211"/>
      <c r="J17" s="1211"/>
      <c r="K17" s="1211"/>
      <c r="L17" s="1211"/>
      <c r="M17" s="1211"/>
      <c r="N17" s="1211"/>
      <c r="O17" s="1211"/>
      <c r="P17" s="1211"/>
      <c r="Q17" s="1211"/>
      <c r="R17" s="1211"/>
      <c r="S17" s="1211"/>
      <c r="T17" s="1211"/>
      <c r="U17" s="1211"/>
      <c r="V17" s="1211"/>
      <c r="W17" s="1211"/>
      <c r="X17" s="1211"/>
      <c r="Y17" s="1211"/>
      <c r="Z17" s="1211"/>
      <c r="AA17" s="1211"/>
      <c r="AB17" s="1211"/>
      <c r="AC17" s="1211"/>
      <c r="AD17" s="1211"/>
      <c r="AE17" s="1211"/>
      <c r="AF17" s="1211"/>
      <c r="AG17" s="1211"/>
      <c r="AH17" s="1211"/>
      <c r="AI17" s="1211"/>
      <c r="AJ17" s="1211"/>
      <c r="AK17" s="1211"/>
      <c r="AL17" s="1211"/>
      <c r="AM17" s="1211"/>
      <c r="AN17" s="1211"/>
      <c r="AO17" s="1211"/>
      <c r="AP17" s="1211"/>
      <c r="AQ17" s="1211"/>
      <c r="AR17" s="1211"/>
      <c r="AS17" s="1211"/>
      <c r="AT17" s="1211"/>
      <c r="AU17" s="1211"/>
      <c r="AV17" s="1211"/>
      <c r="AW17" s="1211"/>
      <c r="AX17" s="1211"/>
      <c r="AY17" s="1211"/>
      <c r="AZ17" s="1211"/>
      <c r="BA17" s="1211"/>
      <c r="BB17" s="1211"/>
      <c r="BC17" s="1211"/>
      <c r="BD17" s="1211"/>
      <c r="BE17" s="1211"/>
      <c r="BF17" s="1211"/>
      <c r="BG17" s="1211"/>
      <c r="BH17" s="1211"/>
      <c r="BI17" s="1211"/>
      <c r="BJ17" s="1211"/>
      <c r="BK17" s="1211"/>
      <c r="BL17" s="1211"/>
      <c r="BM17" s="1211"/>
      <c r="BN17" s="1211"/>
      <c r="BO17" s="1211"/>
      <c r="BP17" s="1211"/>
      <c r="BQ17" s="1211"/>
      <c r="BR17" s="1211"/>
      <c r="BS17" s="1211"/>
      <c r="BT17" s="1211"/>
      <c r="BU17" s="1211"/>
      <c r="BV17" s="1211"/>
      <c r="BW17" s="1211"/>
      <c r="BX17" s="1211"/>
      <c r="BY17" s="1211"/>
      <c r="BZ17" s="1211"/>
      <c r="CA17" s="1211"/>
      <c r="CB17" s="1211"/>
      <c r="CC17" s="1211"/>
      <c r="CD17" s="1211"/>
      <c r="CE17" s="1211"/>
      <c r="CF17" s="1211"/>
      <c r="CG17" s="1211"/>
      <c r="CH17" s="1211"/>
      <c r="CI17" s="1211"/>
      <c r="CJ17" s="1211"/>
      <c r="CK17" s="1211"/>
      <c r="CL17" s="1211"/>
      <c r="CM17" s="1211"/>
      <c r="CN17" s="1211"/>
      <c r="CO17" s="1211"/>
      <c r="CP17" s="1211"/>
      <c r="CQ17" s="1211"/>
      <c r="CR17" s="1211"/>
      <c r="CS17" s="1211"/>
      <c r="CT17" s="1211"/>
      <c r="CU17" s="1211"/>
      <c r="CV17" s="1211"/>
      <c r="CW17" s="1211"/>
      <c r="CX17" s="1211"/>
      <c r="CY17" s="1211"/>
      <c r="CZ17" s="1211"/>
      <c r="DA17" s="1211"/>
      <c r="DB17" s="1211"/>
      <c r="DC17" s="1211"/>
      <c r="DD17" s="1211"/>
      <c r="DE17" s="1211"/>
    </row>
    <row r="18" spans="1:109" s="250" customFormat="1" x14ac:dyDescent="0.15">
      <c r="A18" s="1210"/>
      <c r="B18" s="1211"/>
      <c r="C18" s="1211"/>
      <c r="D18" s="1211"/>
      <c r="E18" s="1211"/>
      <c r="F18" s="1211"/>
      <c r="G18" s="1211"/>
      <c r="H18" s="1211"/>
      <c r="I18" s="1211"/>
      <c r="J18" s="1211"/>
      <c r="K18" s="1211"/>
      <c r="L18" s="1211"/>
      <c r="M18" s="1211"/>
      <c r="N18" s="1211"/>
      <c r="O18" s="1211"/>
      <c r="P18" s="1211"/>
      <c r="Q18" s="1211"/>
      <c r="R18" s="1211"/>
      <c r="S18" s="1211"/>
      <c r="T18" s="1211"/>
      <c r="U18" s="1211"/>
      <c r="V18" s="1211"/>
      <c r="W18" s="1211"/>
      <c r="X18" s="1211"/>
      <c r="Y18" s="1211"/>
      <c r="Z18" s="1211"/>
      <c r="AA18" s="1211"/>
      <c r="AB18" s="1211"/>
      <c r="AC18" s="1211"/>
      <c r="AD18" s="1211"/>
      <c r="AE18" s="1211"/>
      <c r="AF18" s="1211"/>
      <c r="AG18" s="1211"/>
      <c r="AH18" s="1211"/>
      <c r="AI18" s="1211"/>
      <c r="AJ18" s="1211"/>
      <c r="AK18" s="1211"/>
      <c r="AL18" s="1211"/>
      <c r="AM18" s="1211"/>
      <c r="AN18" s="1211"/>
      <c r="AO18" s="1211"/>
      <c r="AP18" s="1211"/>
      <c r="AQ18" s="1211"/>
      <c r="AR18" s="1211"/>
      <c r="AS18" s="1211"/>
      <c r="AT18" s="1211"/>
      <c r="AU18" s="1211"/>
      <c r="AV18" s="1211"/>
      <c r="AW18" s="1211"/>
      <c r="AX18" s="1211"/>
      <c r="AY18" s="1211"/>
      <c r="AZ18" s="1211"/>
      <c r="BA18" s="1211"/>
      <c r="BB18" s="1211"/>
      <c r="BC18" s="1211"/>
      <c r="BD18" s="1211"/>
      <c r="BE18" s="1211"/>
      <c r="BF18" s="1211"/>
      <c r="BG18" s="1211"/>
      <c r="BH18" s="1211"/>
      <c r="BI18" s="1211"/>
      <c r="BJ18" s="1211"/>
      <c r="BK18" s="1211"/>
      <c r="BL18" s="1211"/>
      <c r="BM18" s="1211"/>
      <c r="BN18" s="1211"/>
      <c r="BO18" s="1211"/>
      <c r="BP18" s="1211"/>
      <c r="BQ18" s="1211"/>
      <c r="BR18" s="1211"/>
      <c r="BS18" s="1211"/>
      <c r="BT18" s="1211"/>
      <c r="BU18" s="1211"/>
      <c r="BV18" s="1211"/>
      <c r="BW18" s="1211"/>
      <c r="BX18" s="1211"/>
      <c r="BY18" s="1211"/>
      <c r="BZ18" s="1211"/>
      <c r="CA18" s="1211"/>
      <c r="CB18" s="1211"/>
      <c r="CC18" s="1211"/>
      <c r="CD18" s="1211"/>
      <c r="CE18" s="1211"/>
      <c r="CF18" s="1211"/>
      <c r="CG18" s="1211"/>
      <c r="CH18" s="1211"/>
      <c r="CI18" s="1211"/>
      <c r="CJ18" s="1211"/>
      <c r="CK18" s="1211"/>
      <c r="CL18" s="1211"/>
      <c r="CM18" s="1211"/>
      <c r="CN18" s="1211"/>
      <c r="CO18" s="1211"/>
      <c r="CP18" s="1211"/>
      <c r="CQ18" s="1211"/>
      <c r="CR18" s="1211"/>
      <c r="CS18" s="1211"/>
      <c r="CT18" s="1211"/>
      <c r="CU18" s="1211"/>
      <c r="CV18" s="1211"/>
      <c r="CW18" s="1211"/>
      <c r="CX18" s="1211"/>
      <c r="CY18" s="1211"/>
      <c r="CZ18" s="1211"/>
      <c r="DA18" s="1211"/>
      <c r="DB18" s="1211"/>
      <c r="DC18" s="1211"/>
      <c r="DD18" s="1211"/>
      <c r="DE18" s="1211"/>
    </row>
    <row r="19" spans="1:109" x14ac:dyDescent="0.15">
      <c r="DD19" s="1210"/>
      <c r="DE19" s="1210"/>
    </row>
    <row r="20" spans="1:109" x14ac:dyDescent="0.15">
      <c r="DD20" s="1210"/>
      <c r="DE20" s="1210"/>
    </row>
    <row r="21" spans="1:109" ht="17.25" customHeight="1" x14ac:dyDescent="0.15">
      <c r="B21" s="1212"/>
      <c r="C21" s="1213"/>
      <c r="D21" s="1213"/>
      <c r="E21" s="1213"/>
      <c r="F21" s="1213"/>
      <c r="G21" s="1213"/>
      <c r="H21" s="1213"/>
      <c r="I21" s="1213"/>
      <c r="J21" s="1213"/>
      <c r="K21" s="1213"/>
      <c r="L21" s="1213"/>
      <c r="M21" s="1213"/>
      <c r="N21" s="1214"/>
      <c r="O21" s="1213"/>
      <c r="P21" s="1213"/>
      <c r="Q21" s="1213"/>
      <c r="R21" s="1213"/>
      <c r="S21" s="1213"/>
      <c r="T21" s="1213"/>
      <c r="U21" s="1213"/>
      <c r="V21" s="1213"/>
      <c r="W21" s="1213"/>
      <c r="X21" s="1213"/>
      <c r="Y21" s="1213"/>
      <c r="Z21" s="1213"/>
      <c r="AA21" s="1213"/>
      <c r="AB21" s="1213"/>
      <c r="AC21" s="1213"/>
      <c r="AD21" s="1213"/>
      <c r="AE21" s="1213"/>
      <c r="AF21" s="1213"/>
      <c r="AG21" s="1213"/>
      <c r="AH21" s="1213"/>
      <c r="AI21" s="1213"/>
      <c r="AJ21" s="1213"/>
      <c r="AK21" s="1213"/>
      <c r="AL21" s="1213"/>
      <c r="AM21" s="1213"/>
      <c r="AN21" s="1213"/>
      <c r="AO21" s="1213"/>
      <c r="AP21" s="1213"/>
      <c r="AQ21" s="1213"/>
      <c r="AR21" s="1213"/>
      <c r="AS21" s="1213"/>
      <c r="AT21" s="1214"/>
      <c r="AU21" s="1213"/>
      <c r="AV21" s="1213"/>
      <c r="AW21" s="1213"/>
      <c r="AX21" s="1213"/>
      <c r="AY21" s="1213"/>
      <c r="AZ21" s="1213"/>
      <c r="BA21" s="1213"/>
      <c r="BB21" s="1213"/>
      <c r="BC21" s="1213"/>
      <c r="BD21" s="1213"/>
      <c r="BE21" s="1213"/>
      <c r="BF21" s="1214"/>
      <c r="BG21" s="1213"/>
      <c r="BH21" s="1213"/>
      <c r="BI21" s="1213"/>
      <c r="BJ21" s="1213"/>
      <c r="BK21" s="1213"/>
      <c r="BL21" s="1213"/>
      <c r="BM21" s="1213"/>
      <c r="BN21" s="1213"/>
      <c r="BO21" s="1213"/>
      <c r="BP21" s="1213"/>
      <c r="BQ21" s="1213"/>
      <c r="BR21" s="1214"/>
      <c r="BS21" s="1213"/>
      <c r="BT21" s="1213"/>
      <c r="BU21" s="1213"/>
      <c r="BV21" s="1213"/>
      <c r="BW21" s="1213"/>
      <c r="BX21" s="1213"/>
      <c r="BY21" s="1213"/>
      <c r="BZ21" s="1213"/>
      <c r="CA21" s="1213"/>
      <c r="CB21" s="1213"/>
      <c r="CC21" s="1213"/>
      <c r="CD21" s="1214"/>
      <c r="CE21" s="1213"/>
      <c r="CF21" s="1213"/>
      <c r="CG21" s="1213"/>
      <c r="CH21" s="1213"/>
      <c r="CI21" s="1213"/>
      <c r="CJ21" s="1213"/>
      <c r="CK21" s="1213"/>
      <c r="CL21" s="1213"/>
      <c r="CM21" s="1213"/>
      <c r="CN21" s="1213"/>
      <c r="CO21" s="1213"/>
      <c r="CP21" s="1214"/>
      <c r="CQ21" s="1213"/>
      <c r="CR21" s="1213"/>
      <c r="CS21" s="1213"/>
      <c r="CT21" s="1213"/>
      <c r="CU21" s="1213"/>
      <c r="CV21" s="1213"/>
      <c r="CW21" s="1213"/>
      <c r="CX21" s="1213"/>
      <c r="CY21" s="1213"/>
      <c r="CZ21" s="1213"/>
      <c r="DA21" s="1213"/>
      <c r="DB21" s="1214"/>
      <c r="DC21" s="1213"/>
      <c r="DD21" s="1215"/>
      <c r="DE21" s="1210"/>
    </row>
    <row r="22" spans="1:109" ht="17.25" customHeight="1" x14ac:dyDescent="0.15">
      <c r="B22" s="1216"/>
    </row>
    <row r="23" spans="1:109" x14ac:dyDescent="0.15">
      <c r="B23" s="1216"/>
    </row>
    <row r="24" spans="1:109" x14ac:dyDescent="0.15">
      <c r="B24" s="1216"/>
    </row>
    <row r="25" spans="1:109" x14ac:dyDescent="0.15">
      <c r="B25" s="1216"/>
    </row>
    <row r="26" spans="1:109" x14ac:dyDescent="0.15">
      <c r="B26" s="1216"/>
    </row>
    <row r="27" spans="1:109" x14ac:dyDescent="0.15">
      <c r="B27" s="1216"/>
    </row>
    <row r="28" spans="1:109" x14ac:dyDescent="0.15">
      <c r="B28" s="1216"/>
    </row>
    <row r="29" spans="1:109" x14ac:dyDescent="0.15">
      <c r="B29" s="1216"/>
    </row>
    <row r="30" spans="1:109" x14ac:dyDescent="0.15">
      <c r="B30" s="1216"/>
    </row>
    <row r="31" spans="1:109" x14ac:dyDescent="0.15">
      <c r="B31" s="1216"/>
    </row>
    <row r="32" spans="1:109" x14ac:dyDescent="0.15">
      <c r="B32" s="1216"/>
    </row>
    <row r="33" spans="2:109" x14ac:dyDescent="0.15">
      <c r="B33" s="1216"/>
    </row>
    <row r="34" spans="2:109" x14ac:dyDescent="0.15">
      <c r="B34" s="1216"/>
    </row>
    <row r="35" spans="2:109" x14ac:dyDescent="0.15">
      <c r="B35" s="1216"/>
    </row>
    <row r="36" spans="2:109" x14ac:dyDescent="0.15">
      <c r="B36" s="1216"/>
    </row>
    <row r="37" spans="2:109" x14ac:dyDescent="0.15">
      <c r="B37" s="1216"/>
    </row>
    <row r="38" spans="2:109" x14ac:dyDescent="0.15">
      <c r="B38" s="1216"/>
    </row>
    <row r="39" spans="2:109" x14ac:dyDescent="0.15">
      <c r="B39" s="1218"/>
      <c r="C39" s="1219"/>
      <c r="D39" s="1219"/>
      <c r="E39" s="1219"/>
      <c r="F39" s="1219"/>
      <c r="G39" s="1219"/>
      <c r="H39" s="1219"/>
      <c r="I39" s="1219"/>
      <c r="J39" s="1219"/>
      <c r="K39" s="1219"/>
      <c r="L39" s="1219"/>
      <c r="M39" s="1219"/>
      <c r="N39" s="1219"/>
      <c r="O39" s="1219"/>
      <c r="P39" s="1219"/>
      <c r="Q39" s="1219"/>
      <c r="R39" s="1219"/>
      <c r="S39" s="1219"/>
      <c r="T39" s="1219"/>
      <c r="U39" s="1219"/>
      <c r="V39" s="1219"/>
      <c r="W39" s="1219"/>
      <c r="X39" s="1219"/>
      <c r="Y39" s="1219"/>
      <c r="Z39" s="1219"/>
      <c r="AA39" s="1219"/>
      <c r="AB39" s="1219"/>
      <c r="AC39" s="1219"/>
      <c r="AD39" s="1219"/>
      <c r="AE39" s="1219"/>
      <c r="AF39" s="1219"/>
      <c r="AG39" s="1219"/>
      <c r="AH39" s="1219"/>
      <c r="AI39" s="1219"/>
      <c r="AJ39" s="1219"/>
      <c r="AK39" s="1219"/>
      <c r="AL39" s="1219"/>
      <c r="AM39" s="1219"/>
      <c r="AN39" s="1219"/>
      <c r="AO39" s="1219"/>
      <c r="AP39" s="1219"/>
      <c r="AQ39" s="1219"/>
      <c r="AR39" s="1219"/>
      <c r="AS39" s="1219"/>
      <c r="AT39" s="1219"/>
      <c r="AU39" s="1219"/>
      <c r="AV39" s="1219"/>
      <c r="AW39" s="1219"/>
      <c r="AX39" s="1219"/>
      <c r="AY39" s="1219"/>
      <c r="AZ39" s="1219"/>
      <c r="BA39" s="1219"/>
      <c r="BB39" s="1219"/>
      <c r="BC39" s="1219"/>
      <c r="BD39" s="1219"/>
      <c r="BE39" s="1219"/>
      <c r="BF39" s="1219"/>
      <c r="BG39" s="1219"/>
      <c r="BH39" s="1219"/>
      <c r="BI39" s="1219"/>
      <c r="BJ39" s="1219"/>
      <c r="BK39" s="1219"/>
      <c r="BL39" s="1219"/>
      <c r="BM39" s="1219"/>
      <c r="BN39" s="1219"/>
      <c r="BO39" s="1219"/>
      <c r="BP39" s="1219"/>
      <c r="BQ39" s="1219"/>
      <c r="BR39" s="1219"/>
      <c r="BS39" s="1219"/>
      <c r="BT39" s="1219"/>
      <c r="BU39" s="1219"/>
      <c r="BV39" s="1219"/>
      <c r="BW39" s="1219"/>
      <c r="BX39" s="1219"/>
      <c r="BY39" s="1219"/>
      <c r="BZ39" s="1219"/>
      <c r="CA39" s="1219"/>
      <c r="CB39" s="1219"/>
      <c r="CC39" s="1219"/>
      <c r="CD39" s="1219"/>
      <c r="CE39" s="1219"/>
      <c r="CF39" s="1219"/>
      <c r="CG39" s="1219"/>
      <c r="CH39" s="1219"/>
      <c r="CI39" s="1219"/>
      <c r="CJ39" s="1219"/>
      <c r="CK39" s="1219"/>
      <c r="CL39" s="1219"/>
      <c r="CM39" s="1219"/>
      <c r="CN39" s="1219"/>
      <c r="CO39" s="1219"/>
      <c r="CP39" s="1219"/>
      <c r="CQ39" s="1219"/>
      <c r="CR39" s="1219"/>
      <c r="CS39" s="1219"/>
      <c r="CT39" s="1219"/>
      <c r="CU39" s="1219"/>
      <c r="CV39" s="1219"/>
      <c r="CW39" s="1219"/>
      <c r="CX39" s="1219"/>
      <c r="CY39" s="1219"/>
      <c r="CZ39" s="1219"/>
      <c r="DA39" s="1219"/>
      <c r="DB39" s="1219"/>
      <c r="DC39" s="1219"/>
      <c r="DD39" s="1220"/>
    </row>
    <row r="40" spans="2:109" x14ac:dyDescent="0.15">
      <c r="B40" s="1221"/>
      <c r="DD40" s="1221"/>
      <c r="DE40" s="1210"/>
    </row>
    <row r="41" spans="2:109" ht="17.25" x14ac:dyDescent="0.15">
      <c r="B41" s="1222" t="s">
        <v>599</v>
      </c>
      <c r="C41" s="1213"/>
      <c r="D41" s="1213"/>
      <c r="E41" s="1213"/>
      <c r="F41" s="1213"/>
      <c r="G41" s="1213"/>
      <c r="H41" s="1213"/>
      <c r="I41" s="1213"/>
      <c r="J41" s="1213"/>
      <c r="K41" s="1213"/>
      <c r="L41" s="1213"/>
      <c r="M41" s="1213"/>
      <c r="N41" s="1213"/>
      <c r="O41" s="1213"/>
      <c r="P41" s="1213"/>
      <c r="Q41" s="1213"/>
      <c r="R41" s="1213"/>
      <c r="S41" s="1213"/>
      <c r="T41" s="1213"/>
      <c r="U41" s="1213"/>
      <c r="V41" s="1213"/>
      <c r="W41" s="1213"/>
      <c r="X41" s="1213"/>
      <c r="Y41" s="1213"/>
      <c r="Z41" s="1213"/>
      <c r="AA41" s="1213"/>
      <c r="AB41" s="1213"/>
      <c r="AC41" s="1213"/>
      <c r="AD41" s="1213"/>
      <c r="AE41" s="1213"/>
      <c r="AF41" s="1213"/>
      <c r="AG41" s="1213"/>
      <c r="AH41" s="1213"/>
      <c r="AI41" s="1213"/>
      <c r="AJ41" s="1213"/>
      <c r="AK41" s="1213"/>
      <c r="AL41" s="1213"/>
      <c r="AM41" s="1213"/>
      <c r="AN41" s="1213"/>
      <c r="AO41" s="1213"/>
      <c r="AP41" s="1213"/>
      <c r="AQ41" s="1213"/>
      <c r="AR41" s="1213"/>
      <c r="AS41" s="1213"/>
      <c r="AT41" s="1213"/>
      <c r="AU41" s="1213"/>
      <c r="AV41" s="1213"/>
      <c r="AW41" s="1213"/>
      <c r="AX41" s="1213"/>
      <c r="AY41" s="1213"/>
      <c r="AZ41" s="1213"/>
      <c r="BA41" s="1213"/>
      <c r="BB41" s="1213"/>
      <c r="BC41" s="1213"/>
      <c r="BD41" s="1213"/>
      <c r="BE41" s="1213"/>
      <c r="BF41" s="1213"/>
      <c r="BG41" s="1213"/>
      <c r="BH41" s="1213"/>
      <c r="BI41" s="1213"/>
      <c r="BJ41" s="1213"/>
      <c r="BK41" s="1213"/>
      <c r="BL41" s="1213"/>
      <c r="BM41" s="1213"/>
      <c r="BN41" s="1213"/>
      <c r="BO41" s="1213"/>
      <c r="BP41" s="1213"/>
      <c r="BQ41" s="1213"/>
      <c r="BR41" s="1213"/>
      <c r="BS41" s="1213"/>
      <c r="BT41" s="1213"/>
      <c r="BU41" s="1213"/>
      <c r="BV41" s="1213"/>
      <c r="BW41" s="1213"/>
      <c r="BX41" s="1213"/>
      <c r="BY41" s="1213"/>
      <c r="BZ41" s="1213"/>
      <c r="CA41" s="1213"/>
      <c r="CB41" s="1213"/>
      <c r="CC41" s="1213"/>
      <c r="CD41" s="1213"/>
      <c r="CE41" s="1213"/>
      <c r="CF41" s="1213"/>
      <c r="CG41" s="1213"/>
      <c r="CH41" s="1213"/>
      <c r="CI41" s="1213"/>
      <c r="CJ41" s="1213"/>
      <c r="CK41" s="1213"/>
      <c r="CL41" s="1213"/>
      <c r="CM41" s="1213"/>
      <c r="CN41" s="1213"/>
      <c r="CO41" s="1213"/>
      <c r="CP41" s="1213"/>
      <c r="CQ41" s="1213"/>
      <c r="CR41" s="1213"/>
      <c r="CS41" s="1213"/>
      <c r="CT41" s="1213"/>
      <c r="CU41" s="1213"/>
      <c r="CV41" s="1213"/>
      <c r="CW41" s="1213"/>
      <c r="CX41" s="1213"/>
      <c r="CY41" s="1213"/>
      <c r="CZ41" s="1213"/>
      <c r="DA41" s="1213"/>
      <c r="DB41" s="1213"/>
      <c r="DC41" s="1213"/>
      <c r="DD41" s="1215"/>
    </row>
    <row r="42" spans="2:109" x14ac:dyDescent="0.15">
      <c r="B42" s="1216"/>
      <c r="G42" s="1223"/>
      <c r="I42" s="1224"/>
      <c r="J42" s="1224"/>
      <c r="K42" s="1224"/>
      <c r="AM42" s="1223"/>
      <c r="AN42" s="1223" t="s">
        <v>600</v>
      </c>
      <c r="AP42" s="1224"/>
      <c r="AQ42" s="1224"/>
      <c r="AR42" s="1224"/>
      <c r="AY42" s="1223"/>
      <c r="BA42" s="1224"/>
      <c r="BB42" s="1224"/>
      <c r="BC42" s="1224"/>
      <c r="BK42" s="1223"/>
      <c r="BM42" s="1224"/>
      <c r="BN42" s="1224"/>
      <c r="BO42" s="1224"/>
      <c r="BW42" s="1223"/>
      <c r="BY42" s="1224"/>
      <c r="BZ42" s="1224"/>
      <c r="CA42" s="1224"/>
      <c r="CI42" s="1223"/>
      <c r="CK42" s="1224"/>
      <c r="CL42" s="1224"/>
      <c r="CM42" s="1224"/>
      <c r="CU42" s="1223"/>
      <c r="CW42" s="1224"/>
      <c r="CX42" s="1224"/>
      <c r="CY42" s="1224"/>
    </row>
    <row r="43" spans="2:109" ht="13.5" customHeight="1" x14ac:dyDescent="0.15">
      <c r="B43" s="1216"/>
      <c r="AN43" s="1225" t="s">
        <v>608</v>
      </c>
      <c r="AO43" s="1226"/>
      <c r="AP43" s="1226"/>
      <c r="AQ43" s="1226"/>
      <c r="AR43" s="1226"/>
      <c r="AS43" s="1226"/>
      <c r="AT43" s="1226"/>
      <c r="AU43" s="1226"/>
      <c r="AV43" s="1226"/>
      <c r="AW43" s="1226"/>
      <c r="AX43" s="1226"/>
      <c r="AY43" s="1226"/>
      <c r="AZ43" s="1226"/>
      <c r="BA43" s="1226"/>
      <c r="BB43" s="1226"/>
      <c r="BC43" s="1226"/>
      <c r="BD43" s="1226"/>
      <c r="BE43" s="1226"/>
      <c r="BF43" s="1226"/>
      <c r="BG43" s="1226"/>
      <c r="BH43" s="1226"/>
      <c r="BI43" s="1226"/>
      <c r="BJ43" s="1226"/>
      <c r="BK43" s="1226"/>
      <c r="BL43" s="1226"/>
      <c r="BM43" s="1226"/>
      <c r="BN43" s="1226"/>
      <c r="BO43" s="1226"/>
      <c r="BP43" s="1226"/>
      <c r="BQ43" s="1226"/>
      <c r="BR43" s="1226"/>
      <c r="BS43" s="1226"/>
      <c r="BT43" s="1226"/>
      <c r="BU43" s="1226"/>
      <c r="BV43" s="1226"/>
      <c r="BW43" s="1226"/>
      <c r="BX43" s="1226"/>
      <c r="BY43" s="1226"/>
      <c r="BZ43" s="1226"/>
      <c r="CA43" s="1226"/>
      <c r="CB43" s="1226"/>
      <c r="CC43" s="1226"/>
      <c r="CD43" s="1226"/>
      <c r="CE43" s="1226"/>
      <c r="CF43" s="1226"/>
      <c r="CG43" s="1226"/>
      <c r="CH43" s="1226"/>
      <c r="CI43" s="1226"/>
      <c r="CJ43" s="1226"/>
      <c r="CK43" s="1226"/>
      <c r="CL43" s="1226"/>
      <c r="CM43" s="1226"/>
      <c r="CN43" s="1226"/>
      <c r="CO43" s="1226"/>
      <c r="CP43" s="1226"/>
      <c r="CQ43" s="1226"/>
      <c r="CR43" s="1226"/>
      <c r="CS43" s="1226"/>
      <c r="CT43" s="1226"/>
      <c r="CU43" s="1226"/>
      <c r="CV43" s="1226"/>
      <c r="CW43" s="1226"/>
      <c r="CX43" s="1226"/>
      <c r="CY43" s="1226"/>
      <c r="CZ43" s="1226"/>
      <c r="DA43" s="1226"/>
      <c r="DB43" s="1226"/>
      <c r="DC43" s="1227"/>
    </row>
    <row r="44" spans="2:109" x14ac:dyDescent="0.15">
      <c r="B44" s="1216"/>
      <c r="AN44" s="1228"/>
      <c r="AO44" s="1229"/>
      <c r="AP44" s="1229"/>
      <c r="AQ44" s="1229"/>
      <c r="AR44" s="1229"/>
      <c r="AS44" s="1229"/>
      <c r="AT44" s="1229"/>
      <c r="AU44" s="1229"/>
      <c r="AV44" s="1229"/>
      <c r="AW44" s="1229"/>
      <c r="AX44" s="1229"/>
      <c r="AY44" s="1229"/>
      <c r="AZ44" s="1229"/>
      <c r="BA44" s="1229"/>
      <c r="BB44" s="1229"/>
      <c r="BC44" s="1229"/>
      <c r="BD44" s="1229"/>
      <c r="BE44" s="1229"/>
      <c r="BF44" s="1229"/>
      <c r="BG44" s="1229"/>
      <c r="BH44" s="1229"/>
      <c r="BI44" s="1229"/>
      <c r="BJ44" s="1229"/>
      <c r="BK44" s="1229"/>
      <c r="BL44" s="1229"/>
      <c r="BM44" s="1229"/>
      <c r="BN44" s="1229"/>
      <c r="BO44" s="1229"/>
      <c r="BP44" s="1229"/>
      <c r="BQ44" s="1229"/>
      <c r="BR44" s="1229"/>
      <c r="BS44" s="1229"/>
      <c r="BT44" s="1229"/>
      <c r="BU44" s="1229"/>
      <c r="BV44" s="1229"/>
      <c r="BW44" s="1229"/>
      <c r="BX44" s="1229"/>
      <c r="BY44" s="1229"/>
      <c r="BZ44" s="1229"/>
      <c r="CA44" s="1229"/>
      <c r="CB44" s="1229"/>
      <c r="CC44" s="1229"/>
      <c r="CD44" s="1229"/>
      <c r="CE44" s="1229"/>
      <c r="CF44" s="1229"/>
      <c r="CG44" s="1229"/>
      <c r="CH44" s="1229"/>
      <c r="CI44" s="1229"/>
      <c r="CJ44" s="1229"/>
      <c r="CK44" s="1229"/>
      <c r="CL44" s="1229"/>
      <c r="CM44" s="1229"/>
      <c r="CN44" s="1229"/>
      <c r="CO44" s="1229"/>
      <c r="CP44" s="1229"/>
      <c r="CQ44" s="1229"/>
      <c r="CR44" s="1229"/>
      <c r="CS44" s="1229"/>
      <c r="CT44" s="1229"/>
      <c r="CU44" s="1229"/>
      <c r="CV44" s="1229"/>
      <c r="CW44" s="1229"/>
      <c r="CX44" s="1229"/>
      <c r="CY44" s="1229"/>
      <c r="CZ44" s="1229"/>
      <c r="DA44" s="1229"/>
      <c r="DB44" s="1229"/>
      <c r="DC44" s="1230"/>
    </row>
    <row r="45" spans="2:109" x14ac:dyDescent="0.15">
      <c r="B45" s="1216"/>
      <c r="AN45" s="1228"/>
      <c r="AO45" s="1229"/>
      <c r="AP45" s="1229"/>
      <c r="AQ45" s="1229"/>
      <c r="AR45" s="1229"/>
      <c r="AS45" s="1229"/>
      <c r="AT45" s="1229"/>
      <c r="AU45" s="1229"/>
      <c r="AV45" s="1229"/>
      <c r="AW45" s="1229"/>
      <c r="AX45" s="1229"/>
      <c r="AY45" s="1229"/>
      <c r="AZ45" s="1229"/>
      <c r="BA45" s="1229"/>
      <c r="BB45" s="1229"/>
      <c r="BC45" s="1229"/>
      <c r="BD45" s="1229"/>
      <c r="BE45" s="1229"/>
      <c r="BF45" s="1229"/>
      <c r="BG45" s="1229"/>
      <c r="BH45" s="1229"/>
      <c r="BI45" s="1229"/>
      <c r="BJ45" s="1229"/>
      <c r="BK45" s="1229"/>
      <c r="BL45" s="1229"/>
      <c r="BM45" s="1229"/>
      <c r="BN45" s="1229"/>
      <c r="BO45" s="1229"/>
      <c r="BP45" s="1229"/>
      <c r="BQ45" s="1229"/>
      <c r="BR45" s="1229"/>
      <c r="BS45" s="1229"/>
      <c r="BT45" s="1229"/>
      <c r="BU45" s="1229"/>
      <c r="BV45" s="1229"/>
      <c r="BW45" s="1229"/>
      <c r="BX45" s="1229"/>
      <c r="BY45" s="1229"/>
      <c r="BZ45" s="1229"/>
      <c r="CA45" s="1229"/>
      <c r="CB45" s="1229"/>
      <c r="CC45" s="1229"/>
      <c r="CD45" s="1229"/>
      <c r="CE45" s="1229"/>
      <c r="CF45" s="1229"/>
      <c r="CG45" s="1229"/>
      <c r="CH45" s="1229"/>
      <c r="CI45" s="1229"/>
      <c r="CJ45" s="1229"/>
      <c r="CK45" s="1229"/>
      <c r="CL45" s="1229"/>
      <c r="CM45" s="1229"/>
      <c r="CN45" s="1229"/>
      <c r="CO45" s="1229"/>
      <c r="CP45" s="1229"/>
      <c r="CQ45" s="1229"/>
      <c r="CR45" s="1229"/>
      <c r="CS45" s="1229"/>
      <c r="CT45" s="1229"/>
      <c r="CU45" s="1229"/>
      <c r="CV45" s="1229"/>
      <c r="CW45" s="1229"/>
      <c r="CX45" s="1229"/>
      <c r="CY45" s="1229"/>
      <c r="CZ45" s="1229"/>
      <c r="DA45" s="1229"/>
      <c r="DB45" s="1229"/>
      <c r="DC45" s="1230"/>
    </row>
    <row r="46" spans="2:109" x14ac:dyDescent="0.15">
      <c r="B46" s="1216"/>
      <c r="AN46" s="1228"/>
      <c r="AO46" s="1229"/>
      <c r="AP46" s="1229"/>
      <c r="AQ46" s="1229"/>
      <c r="AR46" s="1229"/>
      <c r="AS46" s="1229"/>
      <c r="AT46" s="1229"/>
      <c r="AU46" s="1229"/>
      <c r="AV46" s="1229"/>
      <c r="AW46" s="1229"/>
      <c r="AX46" s="1229"/>
      <c r="AY46" s="1229"/>
      <c r="AZ46" s="1229"/>
      <c r="BA46" s="1229"/>
      <c r="BB46" s="1229"/>
      <c r="BC46" s="1229"/>
      <c r="BD46" s="1229"/>
      <c r="BE46" s="1229"/>
      <c r="BF46" s="1229"/>
      <c r="BG46" s="1229"/>
      <c r="BH46" s="1229"/>
      <c r="BI46" s="1229"/>
      <c r="BJ46" s="1229"/>
      <c r="BK46" s="1229"/>
      <c r="BL46" s="1229"/>
      <c r="BM46" s="1229"/>
      <c r="BN46" s="1229"/>
      <c r="BO46" s="1229"/>
      <c r="BP46" s="1229"/>
      <c r="BQ46" s="1229"/>
      <c r="BR46" s="1229"/>
      <c r="BS46" s="1229"/>
      <c r="BT46" s="1229"/>
      <c r="BU46" s="1229"/>
      <c r="BV46" s="1229"/>
      <c r="BW46" s="1229"/>
      <c r="BX46" s="1229"/>
      <c r="BY46" s="1229"/>
      <c r="BZ46" s="1229"/>
      <c r="CA46" s="1229"/>
      <c r="CB46" s="1229"/>
      <c r="CC46" s="1229"/>
      <c r="CD46" s="1229"/>
      <c r="CE46" s="1229"/>
      <c r="CF46" s="1229"/>
      <c r="CG46" s="1229"/>
      <c r="CH46" s="1229"/>
      <c r="CI46" s="1229"/>
      <c r="CJ46" s="1229"/>
      <c r="CK46" s="1229"/>
      <c r="CL46" s="1229"/>
      <c r="CM46" s="1229"/>
      <c r="CN46" s="1229"/>
      <c r="CO46" s="1229"/>
      <c r="CP46" s="1229"/>
      <c r="CQ46" s="1229"/>
      <c r="CR46" s="1229"/>
      <c r="CS46" s="1229"/>
      <c r="CT46" s="1229"/>
      <c r="CU46" s="1229"/>
      <c r="CV46" s="1229"/>
      <c r="CW46" s="1229"/>
      <c r="CX46" s="1229"/>
      <c r="CY46" s="1229"/>
      <c r="CZ46" s="1229"/>
      <c r="DA46" s="1229"/>
      <c r="DB46" s="1229"/>
      <c r="DC46" s="1230"/>
    </row>
    <row r="47" spans="2:109" x14ac:dyDescent="0.15">
      <c r="B47" s="1216"/>
      <c r="AN47" s="1231"/>
      <c r="AO47" s="1232"/>
      <c r="AP47" s="1232"/>
      <c r="AQ47" s="1232"/>
      <c r="AR47" s="1232"/>
      <c r="AS47" s="1232"/>
      <c r="AT47" s="1232"/>
      <c r="AU47" s="1232"/>
      <c r="AV47" s="1232"/>
      <c r="AW47" s="1232"/>
      <c r="AX47" s="1232"/>
      <c r="AY47" s="1232"/>
      <c r="AZ47" s="1232"/>
      <c r="BA47" s="1232"/>
      <c r="BB47" s="1232"/>
      <c r="BC47" s="1232"/>
      <c r="BD47" s="1232"/>
      <c r="BE47" s="1232"/>
      <c r="BF47" s="1232"/>
      <c r="BG47" s="1232"/>
      <c r="BH47" s="1232"/>
      <c r="BI47" s="1232"/>
      <c r="BJ47" s="1232"/>
      <c r="BK47" s="1232"/>
      <c r="BL47" s="1232"/>
      <c r="BM47" s="1232"/>
      <c r="BN47" s="1232"/>
      <c r="BO47" s="1232"/>
      <c r="BP47" s="1232"/>
      <c r="BQ47" s="1232"/>
      <c r="BR47" s="1232"/>
      <c r="BS47" s="1232"/>
      <c r="BT47" s="1232"/>
      <c r="BU47" s="1232"/>
      <c r="BV47" s="1232"/>
      <c r="BW47" s="1232"/>
      <c r="BX47" s="1232"/>
      <c r="BY47" s="1232"/>
      <c r="BZ47" s="1232"/>
      <c r="CA47" s="1232"/>
      <c r="CB47" s="1232"/>
      <c r="CC47" s="1232"/>
      <c r="CD47" s="1232"/>
      <c r="CE47" s="1232"/>
      <c r="CF47" s="1232"/>
      <c r="CG47" s="1232"/>
      <c r="CH47" s="1232"/>
      <c r="CI47" s="1232"/>
      <c r="CJ47" s="1232"/>
      <c r="CK47" s="1232"/>
      <c r="CL47" s="1232"/>
      <c r="CM47" s="1232"/>
      <c r="CN47" s="1232"/>
      <c r="CO47" s="1232"/>
      <c r="CP47" s="1232"/>
      <c r="CQ47" s="1232"/>
      <c r="CR47" s="1232"/>
      <c r="CS47" s="1232"/>
      <c r="CT47" s="1232"/>
      <c r="CU47" s="1232"/>
      <c r="CV47" s="1232"/>
      <c r="CW47" s="1232"/>
      <c r="CX47" s="1232"/>
      <c r="CY47" s="1232"/>
      <c r="CZ47" s="1232"/>
      <c r="DA47" s="1232"/>
      <c r="DB47" s="1232"/>
      <c r="DC47" s="1233"/>
    </row>
    <row r="48" spans="2:109" x14ac:dyDescent="0.15">
      <c r="B48" s="1216"/>
      <c r="H48" s="1234"/>
      <c r="I48" s="1234"/>
      <c r="J48" s="1234"/>
      <c r="AN48" s="1234"/>
      <c r="AO48" s="1234"/>
      <c r="AP48" s="1234"/>
      <c r="AZ48" s="1234"/>
      <c r="BA48" s="1234"/>
      <c r="BB48" s="1234"/>
      <c r="BL48" s="1234"/>
      <c r="BM48" s="1234"/>
      <c r="BN48" s="1234"/>
      <c r="BX48" s="1234"/>
      <c r="BY48" s="1234"/>
      <c r="BZ48" s="1234"/>
      <c r="CJ48" s="1234"/>
      <c r="CK48" s="1234"/>
      <c r="CL48" s="1234"/>
      <c r="CV48" s="1234"/>
      <c r="CW48" s="1234"/>
      <c r="CX48" s="1234"/>
    </row>
    <row r="49" spans="1:109" x14ac:dyDescent="0.15">
      <c r="B49" s="1216"/>
      <c r="AN49" s="1210" t="s">
        <v>601</v>
      </c>
    </row>
    <row r="50" spans="1:109" x14ac:dyDescent="0.15">
      <c r="B50" s="1216"/>
      <c r="G50" s="1235"/>
      <c r="H50" s="1235"/>
      <c r="I50" s="1235"/>
      <c r="J50" s="1235"/>
      <c r="K50" s="1236"/>
      <c r="L50" s="1236"/>
      <c r="M50" s="1237"/>
      <c r="N50" s="1237"/>
      <c r="AN50" s="1238"/>
      <c r="AO50" s="1239"/>
      <c r="AP50" s="1239"/>
      <c r="AQ50" s="1239"/>
      <c r="AR50" s="1239"/>
      <c r="AS50" s="1239"/>
      <c r="AT50" s="1239"/>
      <c r="AU50" s="1239"/>
      <c r="AV50" s="1239"/>
      <c r="AW50" s="1239"/>
      <c r="AX50" s="1239"/>
      <c r="AY50" s="1239"/>
      <c r="AZ50" s="1239"/>
      <c r="BA50" s="1239"/>
      <c r="BB50" s="1239"/>
      <c r="BC50" s="1239"/>
      <c r="BD50" s="1239"/>
      <c r="BE50" s="1239"/>
      <c r="BF50" s="1239"/>
      <c r="BG50" s="1239"/>
      <c r="BH50" s="1239"/>
      <c r="BI50" s="1239"/>
      <c r="BJ50" s="1239"/>
      <c r="BK50" s="1239"/>
      <c r="BL50" s="1239"/>
      <c r="BM50" s="1239"/>
      <c r="BN50" s="1239"/>
      <c r="BO50" s="1240"/>
      <c r="BP50" s="1241" t="s">
        <v>562</v>
      </c>
      <c r="BQ50" s="1241"/>
      <c r="BR50" s="1241"/>
      <c r="BS50" s="1241"/>
      <c r="BT50" s="1241"/>
      <c r="BU50" s="1241"/>
      <c r="BV50" s="1241"/>
      <c r="BW50" s="1241"/>
      <c r="BX50" s="1241" t="s">
        <v>563</v>
      </c>
      <c r="BY50" s="1241"/>
      <c r="BZ50" s="1241"/>
      <c r="CA50" s="1241"/>
      <c r="CB50" s="1241"/>
      <c r="CC50" s="1241"/>
      <c r="CD50" s="1241"/>
      <c r="CE50" s="1241"/>
      <c r="CF50" s="1241" t="s">
        <v>564</v>
      </c>
      <c r="CG50" s="1241"/>
      <c r="CH50" s="1241"/>
      <c r="CI50" s="1241"/>
      <c r="CJ50" s="1241"/>
      <c r="CK50" s="1241"/>
      <c r="CL50" s="1241"/>
      <c r="CM50" s="1241"/>
      <c r="CN50" s="1241" t="s">
        <v>565</v>
      </c>
      <c r="CO50" s="1241"/>
      <c r="CP50" s="1241"/>
      <c r="CQ50" s="1241"/>
      <c r="CR50" s="1241"/>
      <c r="CS50" s="1241"/>
      <c r="CT50" s="1241"/>
      <c r="CU50" s="1241"/>
      <c r="CV50" s="1241" t="s">
        <v>566</v>
      </c>
      <c r="CW50" s="1241"/>
      <c r="CX50" s="1241"/>
      <c r="CY50" s="1241"/>
      <c r="CZ50" s="1241"/>
      <c r="DA50" s="1241"/>
      <c r="DB50" s="1241"/>
      <c r="DC50" s="1241"/>
    </row>
    <row r="51" spans="1:109" ht="13.5" customHeight="1" x14ac:dyDescent="0.15">
      <c r="B51" s="1216"/>
      <c r="G51" s="1242"/>
      <c r="H51" s="1242"/>
      <c r="I51" s="1243"/>
      <c r="J51" s="1243"/>
      <c r="K51" s="1244"/>
      <c r="L51" s="1244"/>
      <c r="M51" s="1244"/>
      <c r="N51" s="1244"/>
      <c r="AM51" s="1234"/>
      <c r="AN51" s="1245" t="s">
        <v>602</v>
      </c>
      <c r="AO51" s="1245"/>
      <c r="AP51" s="1245"/>
      <c r="AQ51" s="1245"/>
      <c r="AR51" s="1245"/>
      <c r="AS51" s="1245"/>
      <c r="AT51" s="1245"/>
      <c r="AU51" s="1245"/>
      <c r="AV51" s="1245"/>
      <c r="AW51" s="1245"/>
      <c r="AX51" s="1245"/>
      <c r="AY51" s="1245"/>
      <c r="AZ51" s="1245"/>
      <c r="BA51" s="1245"/>
      <c r="BB51" s="1245" t="s">
        <v>603</v>
      </c>
      <c r="BC51" s="1245"/>
      <c r="BD51" s="1245"/>
      <c r="BE51" s="1245"/>
      <c r="BF51" s="1245"/>
      <c r="BG51" s="1245"/>
      <c r="BH51" s="1245"/>
      <c r="BI51" s="1245"/>
      <c r="BJ51" s="1245"/>
      <c r="BK51" s="1245"/>
      <c r="BL51" s="1245"/>
      <c r="BM51" s="1245"/>
      <c r="BN51" s="1245"/>
      <c r="BO51" s="1245"/>
      <c r="BP51" s="1246"/>
      <c r="BQ51" s="1247"/>
      <c r="BR51" s="1247"/>
      <c r="BS51" s="1247"/>
      <c r="BT51" s="1247"/>
      <c r="BU51" s="1247"/>
      <c r="BV51" s="1247"/>
      <c r="BW51" s="1247"/>
      <c r="BX51" s="1246"/>
      <c r="BY51" s="1247"/>
      <c r="BZ51" s="1247"/>
      <c r="CA51" s="1247"/>
      <c r="CB51" s="1247"/>
      <c r="CC51" s="1247"/>
      <c r="CD51" s="1247"/>
      <c r="CE51" s="1247"/>
      <c r="CF51" s="1246"/>
      <c r="CG51" s="1247"/>
      <c r="CH51" s="1247"/>
      <c r="CI51" s="1247"/>
      <c r="CJ51" s="1247"/>
      <c r="CK51" s="1247"/>
      <c r="CL51" s="1247"/>
      <c r="CM51" s="1247"/>
      <c r="CN51" s="1247"/>
      <c r="CO51" s="1247"/>
      <c r="CP51" s="1247"/>
      <c r="CQ51" s="1247"/>
      <c r="CR51" s="1247"/>
      <c r="CS51" s="1247"/>
      <c r="CT51" s="1247"/>
      <c r="CU51" s="1247"/>
      <c r="CV51" s="1247"/>
      <c r="CW51" s="1247"/>
      <c r="CX51" s="1247"/>
      <c r="CY51" s="1247"/>
      <c r="CZ51" s="1247"/>
      <c r="DA51" s="1247"/>
      <c r="DB51" s="1247"/>
      <c r="DC51" s="1247"/>
    </row>
    <row r="52" spans="1:109" x14ac:dyDescent="0.15">
      <c r="B52" s="1216"/>
      <c r="G52" s="1242"/>
      <c r="H52" s="1242"/>
      <c r="I52" s="1243"/>
      <c r="J52" s="1243"/>
      <c r="K52" s="1244"/>
      <c r="L52" s="1244"/>
      <c r="M52" s="1244"/>
      <c r="N52" s="1244"/>
      <c r="AM52" s="1234"/>
      <c r="AN52" s="1245"/>
      <c r="AO52" s="1245"/>
      <c r="AP52" s="1245"/>
      <c r="AQ52" s="1245"/>
      <c r="AR52" s="1245"/>
      <c r="AS52" s="1245"/>
      <c r="AT52" s="1245"/>
      <c r="AU52" s="1245"/>
      <c r="AV52" s="1245"/>
      <c r="AW52" s="1245"/>
      <c r="AX52" s="1245"/>
      <c r="AY52" s="1245"/>
      <c r="AZ52" s="1245"/>
      <c r="BA52" s="1245"/>
      <c r="BB52" s="1245"/>
      <c r="BC52" s="1245"/>
      <c r="BD52" s="1245"/>
      <c r="BE52" s="1245"/>
      <c r="BF52" s="1245"/>
      <c r="BG52" s="1245"/>
      <c r="BH52" s="1245"/>
      <c r="BI52" s="1245"/>
      <c r="BJ52" s="1245"/>
      <c r="BK52" s="1245"/>
      <c r="BL52" s="1245"/>
      <c r="BM52" s="1245"/>
      <c r="BN52" s="1245"/>
      <c r="BO52" s="1245"/>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x14ac:dyDescent="0.15">
      <c r="A53" s="1224"/>
      <c r="B53" s="1216"/>
      <c r="G53" s="1242"/>
      <c r="H53" s="1242"/>
      <c r="I53" s="1235"/>
      <c r="J53" s="1235"/>
      <c r="K53" s="1244"/>
      <c r="L53" s="1244"/>
      <c r="M53" s="1244"/>
      <c r="N53" s="1244"/>
      <c r="AM53" s="1234"/>
      <c r="AN53" s="1245"/>
      <c r="AO53" s="1245"/>
      <c r="AP53" s="1245"/>
      <c r="AQ53" s="1245"/>
      <c r="AR53" s="1245"/>
      <c r="AS53" s="1245"/>
      <c r="AT53" s="1245"/>
      <c r="AU53" s="1245"/>
      <c r="AV53" s="1245"/>
      <c r="AW53" s="1245"/>
      <c r="AX53" s="1245"/>
      <c r="AY53" s="1245"/>
      <c r="AZ53" s="1245"/>
      <c r="BA53" s="1245"/>
      <c r="BB53" s="1245" t="s">
        <v>604</v>
      </c>
      <c r="BC53" s="1245"/>
      <c r="BD53" s="1245"/>
      <c r="BE53" s="1245"/>
      <c r="BF53" s="1245"/>
      <c r="BG53" s="1245"/>
      <c r="BH53" s="1245"/>
      <c r="BI53" s="1245"/>
      <c r="BJ53" s="1245"/>
      <c r="BK53" s="1245"/>
      <c r="BL53" s="1245"/>
      <c r="BM53" s="1245"/>
      <c r="BN53" s="1245"/>
      <c r="BO53" s="1245"/>
      <c r="BP53" s="1246"/>
      <c r="BQ53" s="1247"/>
      <c r="BR53" s="1247"/>
      <c r="BS53" s="1247"/>
      <c r="BT53" s="1247"/>
      <c r="BU53" s="1247"/>
      <c r="BV53" s="1247"/>
      <c r="BW53" s="1247"/>
      <c r="BX53" s="1246"/>
      <c r="BY53" s="1247"/>
      <c r="BZ53" s="1247"/>
      <c r="CA53" s="1247"/>
      <c r="CB53" s="1247"/>
      <c r="CC53" s="1247"/>
      <c r="CD53" s="1247"/>
      <c r="CE53" s="1247"/>
      <c r="CF53" s="1246"/>
      <c r="CG53" s="1247"/>
      <c r="CH53" s="1247"/>
      <c r="CI53" s="1247"/>
      <c r="CJ53" s="1247"/>
      <c r="CK53" s="1247"/>
      <c r="CL53" s="1247"/>
      <c r="CM53" s="1247"/>
      <c r="CN53" s="1247">
        <v>58.1</v>
      </c>
      <c r="CO53" s="1247"/>
      <c r="CP53" s="1247"/>
      <c r="CQ53" s="1247"/>
      <c r="CR53" s="1247"/>
      <c r="CS53" s="1247"/>
      <c r="CT53" s="1247"/>
      <c r="CU53" s="1247"/>
      <c r="CV53" s="1247">
        <v>44</v>
      </c>
      <c r="CW53" s="1247"/>
      <c r="CX53" s="1247"/>
      <c r="CY53" s="1247"/>
      <c r="CZ53" s="1247"/>
      <c r="DA53" s="1247"/>
      <c r="DB53" s="1247"/>
      <c r="DC53" s="1247"/>
    </row>
    <row r="54" spans="1:109" x14ac:dyDescent="0.15">
      <c r="A54" s="1224"/>
      <c r="B54" s="1216"/>
      <c r="G54" s="1242"/>
      <c r="H54" s="1242"/>
      <c r="I54" s="1235"/>
      <c r="J54" s="1235"/>
      <c r="K54" s="1244"/>
      <c r="L54" s="1244"/>
      <c r="M54" s="1244"/>
      <c r="N54" s="1244"/>
      <c r="AM54" s="1234"/>
      <c r="AN54" s="1245"/>
      <c r="AO54" s="1245"/>
      <c r="AP54" s="1245"/>
      <c r="AQ54" s="1245"/>
      <c r="AR54" s="1245"/>
      <c r="AS54" s="1245"/>
      <c r="AT54" s="1245"/>
      <c r="AU54" s="1245"/>
      <c r="AV54" s="1245"/>
      <c r="AW54" s="1245"/>
      <c r="AX54" s="1245"/>
      <c r="AY54" s="1245"/>
      <c r="AZ54" s="1245"/>
      <c r="BA54" s="1245"/>
      <c r="BB54" s="1245"/>
      <c r="BC54" s="1245"/>
      <c r="BD54" s="1245"/>
      <c r="BE54" s="1245"/>
      <c r="BF54" s="1245"/>
      <c r="BG54" s="1245"/>
      <c r="BH54" s="1245"/>
      <c r="BI54" s="1245"/>
      <c r="BJ54" s="1245"/>
      <c r="BK54" s="1245"/>
      <c r="BL54" s="1245"/>
      <c r="BM54" s="1245"/>
      <c r="BN54" s="1245"/>
      <c r="BO54" s="1245"/>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x14ac:dyDescent="0.15">
      <c r="A55" s="1224"/>
      <c r="B55" s="1216"/>
      <c r="G55" s="1235"/>
      <c r="H55" s="1235"/>
      <c r="I55" s="1235"/>
      <c r="J55" s="1235"/>
      <c r="K55" s="1244"/>
      <c r="L55" s="1244"/>
      <c r="M55" s="1244"/>
      <c r="N55" s="1244"/>
      <c r="AN55" s="1241" t="s">
        <v>605</v>
      </c>
      <c r="AO55" s="1241"/>
      <c r="AP55" s="1241"/>
      <c r="AQ55" s="1241"/>
      <c r="AR55" s="1241"/>
      <c r="AS55" s="1241"/>
      <c r="AT55" s="1241"/>
      <c r="AU55" s="1241"/>
      <c r="AV55" s="1241"/>
      <c r="AW55" s="1241"/>
      <c r="AX55" s="1241"/>
      <c r="AY55" s="1241"/>
      <c r="AZ55" s="1241"/>
      <c r="BA55" s="1241"/>
      <c r="BB55" s="1245" t="s">
        <v>603</v>
      </c>
      <c r="BC55" s="1245"/>
      <c r="BD55" s="1245"/>
      <c r="BE55" s="1245"/>
      <c r="BF55" s="1245"/>
      <c r="BG55" s="1245"/>
      <c r="BH55" s="1245"/>
      <c r="BI55" s="1245"/>
      <c r="BJ55" s="1245"/>
      <c r="BK55" s="1245"/>
      <c r="BL55" s="1245"/>
      <c r="BM55" s="1245"/>
      <c r="BN55" s="1245"/>
      <c r="BO55" s="1245"/>
      <c r="BP55" s="1246"/>
      <c r="BQ55" s="1247"/>
      <c r="BR55" s="1247"/>
      <c r="BS55" s="1247"/>
      <c r="BT55" s="1247"/>
      <c r="BU55" s="1247"/>
      <c r="BV55" s="1247"/>
      <c r="BW55" s="1247"/>
      <c r="BX55" s="1246"/>
      <c r="BY55" s="1247"/>
      <c r="BZ55" s="1247"/>
      <c r="CA55" s="1247"/>
      <c r="CB55" s="1247"/>
      <c r="CC55" s="1247"/>
      <c r="CD55" s="1247"/>
      <c r="CE55" s="1247"/>
      <c r="CF55" s="1246"/>
      <c r="CG55" s="1247"/>
      <c r="CH55" s="1247"/>
      <c r="CI55" s="1247"/>
      <c r="CJ55" s="1247"/>
      <c r="CK55" s="1247"/>
      <c r="CL55" s="1247"/>
      <c r="CM55" s="1247"/>
      <c r="CN55" s="1247">
        <v>0</v>
      </c>
      <c r="CO55" s="1247"/>
      <c r="CP55" s="1247"/>
      <c r="CQ55" s="1247"/>
      <c r="CR55" s="1247"/>
      <c r="CS55" s="1247"/>
      <c r="CT55" s="1247"/>
      <c r="CU55" s="1247"/>
      <c r="CV55" s="1247">
        <v>0</v>
      </c>
      <c r="CW55" s="1247"/>
      <c r="CX55" s="1247"/>
      <c r="CY55" s="1247"/>
      <c r="CZ55" s="1247"/>
      <c r="DA55" s="1247"/>
      <c r="DB55" s="1247"/>
      <c r="DC55" s="1247"/>
    </row>
    <row r="56" spans="1:109" x14ac:dyDescent="0.15">
      <c r="A56" s="1224"/>
      <c r="B56" s="1216"/>
      <c r="G56" s="1235"/>
      <c r="H56" s="1235"/>
      <c r="I56" s="1235"/>
      <c r="J56" s="1235"/>
      <c r="K56" s="1244"/>
      <c r="L56" s="1244"/>
      <c r="M56" s="1244"/>
      <c r="N56" s="1244"/>
      <c r="AN56" s="1241"/>
      <c r="AO56" s="1241"/>
      <c r="AP56" s="1241"/>
      <c r="AQ56" s="1241"/>
      <c r="AR56" s="1241"/>
      <c r="AS56" s="1241"/>
      <c r="AT56" s="1241"/>
      <c r="AU56" s="1241"/>
      <c r="AV56" s="1241"/>
      <c r="AW56" s="1241"/>
      <c r="AX56" s="1241"/>
      <c r="AY56" s="1241"/>
      <c r="AZ56" s="1241"/>
      <c r="BA56" s="1241"/>
      <c r="BB56" s="1245"/>
      <c r="BC56" s="1245"/>
      <c r="BD56" s="1245"/>
      <c r="BE56" s="1245"/>
      <c r="BF56" s="1245"/>
      <c r="BG56" s="1245"/>
      <c r="BH56" s="1245"/>
      <c r="BI56" s="1245"/>
      <c r="BJ56" s="1245"/>
      <c r="BK56" s="1245"/>
      <c r="BL56" s="1245"/>
      <c r="BM56" s="1245"/>
      <c r="BN56" s="1245"/>
      <c r="BO56" s="1245"/>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1224" customFormat="1" x14ac:dyDescent="0.15">
      <c r="B57" s="1248"/>
      <c r="G57" s="1235"/>
      <c r="H57" s="1235"/>
      <c r="I57" s="1249"/>
      <c r="J57" s="1249"/>
      <c r="K57" s="1244"/>
      <c r="L57" s="1244"/>
      <c r="M57" s="1244"/>
      <c r="N57" s="1244"/>
      <c r="AM57" s="1210"/>
      <c r="AN57" s="1241"/>
      <c r="AO57" s="1241"/>
      <c r="AP57" s="1241"/>
      <c r="AQ57" s="1241"/>
      <c r="AR57" s="1241"/>
      <c r="AS57" s="1241"/>
      <c r="AT57" s="1241"/>
      <c r="AU57" s="1241"/>
      <c r="AV57" s="1241"/>
      <c r="AW57" s="1241"/>
      <c r="AX57" s="1241"/>
      <c r="AY57" s="1241"/>
      <c r="AZ57" s="1241"/>
      <c r="BA57" s="1241"/>
      <c r="BB57" s="1245" t="s">
        <v>604</v>
      </c>
      <c r="BC57" s="1245"/>
      <c r="BD57" s="1245"/>
      <c r="BE57" s="1245"/>
      <c r="BF57" s="1245"/>
      <c r="BG57" s="1245"/>
      <c r="BH57" s="1245"/>
      <c r="BI57" s="1245"/>
      <c r="BJ57" s="1245"/>
      <c r="BK57" s="1245"/>
      <c r="BL57" s="1245"/>
      <c r="BM57" s="1245"/>
      <c r="BN57" s="1245"/>
      <c r="BO57" s="1245"/>
      <c r="BP57" s="1246"/>
      <c r="BQ57" s="1247"/>
      <c r="BR57" s="1247"/>
      <c r="BS57" s="1247"/>
      <c r="BT57" s="1247"/>
      <c r="BU57" s="1247"/>
      <c r="BV57" s="1247"/>
      <c r="BW57" s="1247"/>
      <c r="BX57" s="1246"/>
      <c r="BY57" s="1247"/>
      <c r="BZ57" s="1247"/>
      <c r="CA57" s="1247"/>
      <c r="CB57" s="1247"/>
      <c r="CC57" s="1247"/>
      <c r="CD57" s="1247"/>
      <c r="CE57" s="1247"/>
      <c r="CF57" s="1246"/>
      <c r="CG57" s="1247"/>
      <c r="CH57" s="1247"/>
      <c r="CI57" s="1247"/>
      <c r="CJ57" s="1247"/>
      <c r="CK57" s="1247"/>
      <c r="CL57" s="1247"/>
      <c r="CM57" s="1247"/>
      <c r="CN57" s="1247">
        <v>61.1</v>
      </c>
      <c r="CO57" s="1247"/>
      <c r="CP57" s="1247"/>
      <c r="CQ57" s="1247"/>
      <c r="CR57" s="1247"/>
      <c r="CS57" s="1247"/>
      <c r="CT57" s="1247"/>
      <c r="CU57" s="1247"/>
      <c r="CV57" s="1247">
        <v>48</v>
      </c>
      <c r="CW57" s="1247"/>
      <c r="CX57" s="1247"/>
      <c r="CY57" s="1247"/>
      <c r="CZ57" s="1247"/>
      <c r="DA57" s="1247"/>
      <c r="DB57" s="1247"/>
      <c r="DC57" s="1247"/>
      <c r="DD57" s="1250"/>
      <c r="DE57" s="1248"/>
    </row>
    <row r="58" spans="1:109" s="1224" customFormat="1" x14ac:dyDescent="0.15">
      <c r="A58" s="1210"/>
      <c r="B58" s="1248"/>
      <c r="G58" s="1235"/>
      <c r="H58" s="1235"/>
      <c r="I58" s="1249"/>
      <c r="J58" s="1249"/>
      <c r="K58" s="1244"/>
      <c r="L58" s="1244"/>
      <c r="M58" s="1244"/>
      <c r="N58" s="1244"/>
      <c r="AM58" s="1210"/>
      <c r="AN58" s="1241"/>
      <c r="AO58" s="1241"/>
      <c r="AP58" s="1241"/>
      <c r="AQ58" s="1241"/>
      <c r="AR58" s="1241"/>
      <c r="AS58" s="1241"/>
      <c r="AT58" s="1241"/>
      <c r="AU58" s="1241"/>
      <c r="AV58" s="1241"/>
      <c r="AW58" s="1241"/>
      <c r="AX58" s="1241"/>
      <c r="AY58" s="1241"/>
      <c r="AZ58" s="1241"/>
      <c r="BA58" s="1241"/>
      <c r="BB58" s="1245"/>
      <c r="BC58" s="1245"/>
      <c r="BD58" s="1245"/>
      <c r="BE58" s="1245"/>
      <c r="BF58" s="1245"/>
      <c r="BG58" s="1245"/>
      <c r="BH58" s="1245"/>
      <c r="BI58" s="1245"/>
      <c r="BJ58" s="1245"/>
      <c r="BK58" s="1245"/>
      <c r="BL58" s="1245"/>
      <c r="BM58" s="1245"/>
      <c r="BN58" s="1245"/>
      <c r="BO58" s="1245"/>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1250"/>
      <c r="DE58" s="1248"/>
    </row>
    <row r="59" spans="1:109" s="1224" customFormat="1" x14ac:dyDescent="0.15">
      <c r="A59" s="1210"/>
      <c r="B59" s="1248"/>
      <c r="K59" s="1251"/>
      <c r="L59" s="1251"/>
      <c r="M59" s="1251"/>
      <c r="N59" s="1251"/>
      <c r="AQ59" s="1251"/>
      <c r="AR59" s="1251"/>
      <c r="AS59" s="1251"/>
      <c r="AT59" s="1251"/>
      <c r="BC59" s="1251"/>
      <c r="BD59" s="1251"/>
      <c r="BE59" s="1251"/>
      <c r="BF59" s="1251"/>
      <c r="BO59" s="1251"/>
      <c r="BP59" s="1251"/>
      <c r="BQ59" s="1251"/>
      <c r="BR59" s="1251"/>
      <c r="CA59" s="1251"/>
      <c r="CB59" s="1251"/>
      <c r="CC59" s="1251"/>
      <c r="CD59" s="1251"/>
      <c r="CM59" s="1251"/>
      <c r="CN59" s="1251"/>
      <c r="CO59" s="1251"/>
      <c r="CP59" s="1251"/>
      <c r="CY59" s="1251"/>
      <c r="CZ59" s="1251"/>
      <c r="DA59" s="1251"/>
      <c r="DB59" s="1251"/>
      <c r="DC59" s="1251"/>
      <c r="DD59" s="1250"/>
      <c r="DE59" s="1248"/>
    </row>
    <row r="60" spans="1:109" s="1224" customFormat="1" x14ac:dyDescent="0.15">
      <c r="A60" s="1210"/>
      <c r="B60" s="1248"/>
      <c r="K60" s="1251"/>
      <c r="L60" s="1251"/>
      <c r="M60" s="1251"/>
      <c r="N60" s="1251"/>
      <c r="AQ60" s="1251"/>
      <c r="AR60" s="1251"/>
      <c r="AS60" s="1251"/>
      <c r="AT60" s="1251"/>
      <c r="BC60" s="1251"/>
      <c r="BD60" s="1251"/>
      <c r="BE60" s="1251"/>
      <c r="BF60" s="1251"/>
      <c r="BO60" s="1251"/>
      <c r="BP60" s="1251"/>
      <c r="BQ60" s="1251"/>
      <c r="BR60" s="1251"/>
      <c r="CA60" s="1251"/>
      <c r="CB60" s="1251"/>
      <c r="CC60" s="1251"/>
      <c r="CD60" s="1251"/>
      <c r="CM60" s="1251"/>
      <c r="CN60" s="1251"/>
      <c r="CO60" s="1251"/>
      <c r="CP60" s="1251"/>
      <c r="CY60" s="1251"/>
      <c r="CZ60" s="1251"/>
      <c r="DA60" s="1251"/>
      <c r="DB60" s="1251"/>
      <c r="DC60" s="1251"/>
      <c r="DD60" s="1250"/>
      <c r="DE60" s="1248"/>
    </row>
    <row r="61" spans="1:109" s="1224" customFormat="1" x14ac:dyDescent="0.15">
      <c r="A61" s="1210"/>
      <c r="B61" s="1252"/>
      <c r="C61" s="1253"/>
      <c r="D61" s="1253"/>
      <c r="E61" s="1253"/>
      <c r="F61" s="1253"/>
      <c r="G61" s="1253"/>
      <c r="H61" s="1253"/>
      <c r="I61" s="1253"/>
      <c r="J61" s="1253"/>
      <c r="K61" s="1253"/>
      <c r="L61" s="1253"/>
      <c r="M61" s="1254"/>
      <c r="N61" s="1254"/>
      <c r="O61" s="1253"/>
      <c r="P61" s="1253"/>
      <c r="Q61" s="1253"/>
      <c r="R61" s="1253"/>
      <c r="S61" s="1253"/>
      <c r="T61" s="1253"/>
      <c r="U61" s="1253"/>
      <c r="V61" s="1253"/>
      <c r="W61" s="1253"/>
      <c r="X61" s="1253"/>
      <c r="Y61" s="1253"/>
      <c r="Z61" s="1253"/>
      <c r="AA61" s="1253"/>
      <c r="AB61" s="1253"/>
      <c r="AC61" s="1253"/>
      <c r="AD61" s="1253"/>
      <c r="AE61" s="1253"/>
      <c r="AF61" s="1253"/>
      <c r="AG61" s="1253"/>
      <c r="AH61" s="1253"/>
      <c r="AI61" s="1253"/>
      <c r="AJ61" s="1253"/>
      <c r="AK61" s="1253"/>
      <c r="AL61" s="1253"/>
      <c r="AM61" s="1253"/>
      <c r="AN61" s="1253"/>
      <c r="AO61" s="1253"/>
      <c r="AP61" s="1253"/>
      <c r="AQ61" s="1253"/>
      <c r="AR61" s="1253"/>
      <c r="AS61" s="1254"/>
      <c r="AT61" s="1254"/>
      <c r="AU61" s="1253"/>
      <c r="AV61" s="1253"/>
      <c r="AW61" s="1253"/>
      <c r="AX61" s="1253"/>
      <c r="AY61" s="1253"/>
      <c r="AZ61" s="1253"/>
      <c r="BA61" s="1253"/>
      <c r="BB61" s="1253"/>
      <c r="BC61" s="1253"/>
      <c r="BD61" s="1253"/>
      <c r="BE61" s="1254"/>
      <c r="BF61" s="1254"/>
      <c r="BG61" s="1253"/>
      <c r="BH61" s="1253"/>
      <c r="BI61" s="1253"/>
      <c r="BJ61" s="1253"/>
      <c r="BK61" s="1253"/>
      <c r="BL61" s="1253"/>
      <c r="BM61" s="1253"/>
      <c r="BN61" s="1253"/>
      <c r="BO61" s="1253"/>
      <c r="BP61" s="1253"/>
      <c r="BQ61" s="1254"/>
      <c r="BR61" s="1254"/>
      <c r="BS61" s="1253"/>
      <c r="BT61" s="1253"/>
      <c r="BU61" s="1253"/>
      <c r="BV61" s="1253"/>
      <c r="BW61" s="1253"/>
      <c r="BX61" s="1253"/>
      <c r="BY61" s="1253"/>
      <c r="BZ61" s="1253"/>
      <c r="CA61" s="1253"/>
      <c r="CB61" s="1253"/>
      <c r="CC61" s="1254"/>
      <c r="CD61" s="1254"/>
      <c r="CE61" s="1253"/>
      <c r="CF61" s="1253"/>
      <c r="CG61" s="1253"/>
      <c r="CH61" s="1253"/>
      <c r="CI61" s="1253"/>
      <c r="CJ61" s="1253"/>
      <c r="CK61" s="1253"/>
      <c r="CL61" s="1253"/>
      <c r="CM61" s="1253"/>
      <c r="CN61" s="1253"/>
      <c r="CO61" s="1254"/>
      <c r="CP61" s="1254"/>
      <c r="CQ61" s="1253"/>
      <c r="CR61" s="1253"/>
      <c r="CS61" s="1253"/>
      <c r="CT61" s="1253"/>
      <c r="CU61" s="1253"/>
      <c r="CV61" s="1253"/>
      <c r="CW61" s="1253"/>
      <c r="CX61" s="1253"/>
      <c r="CY61" s="1253"/>
      <c r="CZ61" s="1253"/>
      <c r="DA61" s="1254"/>
      <c r="DB61" s="1254"/>
      <c r="DC61" s="1254"/>
      <c r="DD61" s="1255"/>
      <c r="DE61" s="1248"/>
    </row>
    <row r="62" spans="1:109" x14ac:dyDescent="0.15">
      <c r="B62" s="1221"/>
      <c r="C62" s="1221"/>
      <c r="D62" s="1221"/>
      <c r="E62" s="1221"/>
      <c r="F62" s="1221"/>
      <c r="G62" s="1221"/>
      <c r="H62" s="1221"/>
      <c r="I62" s="1221"/>
      <c r="J62" s="1221"/>
      <c r="K62" s="1221"/>
      <c r="L62" s="1221"/>
      <c r="M62" s="1221"/>
      <c r="N62" s="1221"/>
      <c r="O62" s="1221"/>
      <c r="P62" s="1221"/>
      <c r="Q62" s="1221"/>
      <c r="R62" s="1221"/>
      <c r="S62" s="1221"/>
      <c r="T62" s="1221"/>
      <c r="U62" s="1221"/>
      <c r="V62" s="1221"/>
      <c r="W62" s="1221"/>
      <c r="X62" s="1221"/>
      <c r="Y62" s="1221"/>
      <c r="Z62" s="1221"/>
      <c r="AA62" s="1221"/>
      <c r="AB62" s="1221"/>
      <c r="AC62" s="1221"/>
      <c r="AD62" s="1221"/>
      <c r="AE62" s="1221"/>
      <c r="AF62" s="1221"/>
      <c r="AG62" s="1221"/>
      <c r="AH62" s="1221"/>
      <c r="AI62" s="1221"/>
      <c r="AJ62" s="1221"/>
      <c r="AK62" s="1221"/>
      <c r="AL62" s="1221"/>
      <c r="AM62" s="1221"/>
      <c r="AN62" s="1221"/>
      <c r="AO62" s="1221"/>
      <c r="AP62" s="1221"/>
      <c r="AQ62" s="1221"/>
      <c r="AR62" s="1221"/>
      <c r="AS62" s="1221"/>
      <c r="AT62" s="1221"/>
      <c r="AU62" s="1221"/>
      <c r="AV62" s="1221"/>
      <c r="AW62" s="1221"/>
      <c r="AX62" s="1221"/>
      <c r="AY62" s="1221"/>
      <c r="AZ62" s="1221"/>
      <c r="BA62" s="1221"/>
      <c r="BB62" s="1221"/>
      <c r="BC62" s="1221"/>
      <c r="BD62" s="1221"/>
      <c r="BE62" s="1221"/>
      <c r="BF62" s="1221"/>
      <c r="BG62" s="1221"/>
      <c r="BH62" s="1221"/>
      <c r="BI62" s="1221"/>
      <c r="BJ62" s="1221"/>
      <c r="BK62" s="1221"/>
      <c r="BL62" s="1221"/>
      <c r="BM62" s="1221"/>
      <c r="BN62" s="1221"/>
      <c r="BO62" s="1221"/>
      <c r="BP62" s="1221"/>
      <c r="BQ62" s="1221"/>
      <c r="BR62" s="1221"/>
      <c r="BS62" s="1221"/>
      <c r="BT62" s="1221"/>
      <c r="BU62" s="1221"/>
      <c r="BV62" s="1221"/>
      <c r="BW62" s="1221"/>
      <c r="BX62" s="1221"/>
      <c r="BY62" s="1221"/>
      <c r="BZ62" s="1221"/>
      <c r="CA62" s="1221"/>
      <c r="CB62" s="1221"/>
      <c r="CC62" s="1221"/>
      <c r="CD62" s="1221"/>
      <c r="CE62" s="1221"/>
      <c r="CF62" s="1221"/>
      <c r="CG62" s="1221"/>
      <c r="CH62" s="1221"/>
      <c r="CI62" s="1221"/>
      <c r="CJ62" s="1221"/>
      <c r="CK62" s="1221"/>
      <c r="CL62" s="1221"/>
      <c r="CM62" s="1221"/>
      <c r="CN62" s="1221"/>
      <c r="CO62" s="1221"/>
      <c r="CP62" s="1221"/>
      <c r="CQ62" s="1221"/>
      <c r="CR62" s="1221"/>
      <c r="CS62" s="1221"/>
      <c r="CT62" s="1221"/>
      <c r="CU62" s="1221"/>
      <c r="CV62" s="1221"/>
      <c r="CW62" s="1221"/>
      <c r="CX62" s="1221"/>
      <c r="CY62" s="1221"/>
      <c r="CZ62" s="1221"/>
      <c r="DA62" s="1221"/>
      <c r="DB62" s="1221"/>
      <c r="DC62" s="1221"/>
      <c r="DD62" s="1221"/>
      <c r="DE62" s="1210"/>
    </row>
    <row r="63" spans="1:109" ht="17.25" x14ac:dyDescent="0.15">
      <c r="B63" s="1256" t="s">
        <v>606</v>
      </c>
    </row>
    <row r="64" spans="1:109" x14ac:dyDescent="0.15">
      <c r="B64" s="1216"/>
      <c r="G64" s="1223"/>
      <c r="I64" s="1257"/>
      <c r="J64" s="1257"/>
      <c r="K64" s="1257"/>
      <c r="L64" s="1257"/>
      <c r="M64" s="1257"/>
      <c r="N64" s="1258"/>
      <c r="AM64" s="1223"/>
      <c r="AN64" s="1223" t="s">
        <v>600</v>
      </c>
      <c r="AP64" s="1224"/>
      <c r="AQ64" s="1224"/>
      <c r="AR64" s="1224"/>
      <c r="AY64" s="1223"/>
      <c r="BA64" s="1224"/>
      <c r="BB64" s="1224"/>
      <c r="BC64" s="1224"/>
      <c r="BK64" s="1223"/>
      <c r="BM64" s="1224"/>
      <c r="BN64" s="1224"/>
      <c r="BO64" s="1224"/>
      <c r="BW64" s="1223"/>
      <c r="BY64" s="1224"/>
      <c r="BZ64" s="1224"/>
      <c r="CA64" s="1224"/>
      <c r="CI64" s="1223"/>
      <c r="CK64" s="1224"/>
      <c r="CL64" s="1224"/>
      <c r="CM64" s="1224"/>
      <c r="CU64" s="1223"/>
      <c r="CW64" s="1224"/>
      <c r="CX64" s="1224"/>
      <c r="CY64" s="1224"/>
    </row>
    <row r="65" spans="2:107" x14ac:dyDescent="0.15">
      <c r="B65" s="1216"/>
      <c r="AN65" s="1225" t="s">
        <v>609</v>
      </c>
      <c r="AO65" s="1226"/>
      <c r="AP65" s="1226"/>
      <c r="AQ65" s="1226"/>
      <c r="AR65" s="1226"/>
      <c r="AS65" s="1226"/>
      <c r="AT65" s="1226"/>
      <c r="AU65" s="1226"/>
      <c r="AV65" s="1226"/>
      <c r="AW65" s="1226"/>
      <c r="AX65" s="1226"/>
      <c r="AY65" s="1226"/>
      <c r="AZ65" s="1226"/>
      <c r="BA65" s="1226"/>
      <c r="BB65" s="1226"/>
      <c r="BC65" s="1226"/>
      <c r="BD65" s="1226"/>
      <c r="BE65" s="1226"/>
      <c r="BF65" s="1226"/>
      <c r="BG65" s="1226"/>
      <c r="BH65" s="1226"/>
      <c r="BI65" s="1226"/>
      <c r="BJ65" s="1226"/>
      <c r="BK65" s="1226"/>
      <c r="BL65" s="1226"/>
      <c r="BM65" s="1226"/>
      <c r="BN65" s="1226"/>
      <c r="BO65" s="1226"/>
      <c r="BP65" s="1226"/>
      <c r="BQ65" s="1226"/>
      <c r="BR65" s="1226"/>
      <c r="BS65" s="1226"/>
      <c r="BT65" s="1226"/>
      <c r="BU65" s="1226"/>
      <c r="BV65" s="1226"/>
      <c r="BW65" s="1226"/>
      <c r="BX65" s="1226"/>
      <c r="BY65" s="1226"/>
      <c r="BZ65" s="1226"/>
      <c r="CA65" s="1226"/>
      <c r="CB65" s="1226"/>
      <c r="CC65" s="1226"/>
      <c r="CD65" s="1226"/>
      <c r="CE65" s="1226"/>
      <c r="CF65" s="1226"/>
      <c r="CG65" s="1226"/>
      <c r="CH65" s="1226"/>
      <c r="CI65" s="1226"/>
      <c r="CJ65" s="1226"/>
      <c r="CK65" s="1226"/>
      <c r="CL65" s="1226"/>
      <c r="CM65" s="1226"/>
      <c r="CN65" s="1226"/>
      <c r="CO65" s="1226"/>
      <c r="CP65" s="1226"/>
      <c r="CQ65" s="1226"/>
      <c r="CR65" s="1226"/>
      <c r="CS65" s="1226"/>
      <c r="CT65" s="1226"/>
      <c r="CU65" s="1226"/>
      <c r="CV65" s="1226"/>
      <c r="CW65" s="1226"/>
      <c r="CX65" s="1226"/>
      <c r="CY65" s="1226"/>
      <c r="CZ65" s="1226"/>
      <c r="DA65" s="1226"/>
      <c r="DB65" s="1226"/>
      <c r="DC65" s="1227"/>
    </row>
    <row r="66" spans="2:107" x14ac:dyDescent="0.15">
      <c r="B66" s="1216"/>
      <c r="AN66" s="1228"/>
      <c r="AO66" s="1229"/>
      <c r="AP66" s="1229"/>
      <c r="AQ66" s="1229"/>
      <c r="AR66" s="1229"/>
      <c r="AS66" s="1229"/>
      <c r="AT66" s="1229"/>
      <c r="AU66" s="1229"/>
      <c r="AV66" s="1229"/>
      <c r="AW66" s="1229"/>
      <c r="AX66" s="1229"/>
      <c r="AY66" s="1229"/>
      <c r="AZ66" s="1229"/>
      <c r="BA66" s="1229"/>
      <c r="BB66" s="1229"/>
      <c r="BC66" s="1229"/>
      <c r="BD66" s="1229"/>
      <c r="BE66" s="1229"/>
      <c r="BF66" s="1229"/>
      <c r="BG66" s="1229"/>
      <c r="BH66" s="1229"/>
      <c r="BI66" s="1229"/>
      <c r="BJ66" s="1229"/>
      <c r="BK66" s="1229"/>
      <c r="BL66" s="1229"/>
      <c r="BM66" s="1229"/>
      <c r="BN66" s="1229"/>
      <c r="BO66" s="1229"/>
      <c r="BP66" s="1229"/>
      <c r="BQ66" s="1229"/>
      <c r="BR66" s="1229"/>
      <c r="BS66" s="1229"/>
      <c r="BT66" s="1229"/>
      <c r="BU66" s="1229"/>
      <c r="BV66" s="1229"/>
      <c r="BW66" s="1229"/>
      <c r="BX66" s="1229"/>
      <c r="BY66" s="1229"/>
      <c r="BZ66" s="1229"/>
      <c r="CA66" s="1229"/>
      <c r="CB66" s="1229"/>
      <c r="CC66" s="1229"/>
      <c r="CD66" s="1229"/>
      <c r="CE66" s="1229"/>
      <c r="CF66" s="1229"/>
      <c r="CG66" s="1229"/>
      <c r="CH66" s="1229"/>
      <c r="CI66" s="1229"/>
      <c r="CJ66" s="1229"/>
      <c r="CK66" s="1229"/>
      <c r="CL66" s="1229"/>
      <c r="CM66" s="1229"/>
      <c r="CN66" s="1229"/>
      <c r="CO66" s="1229"/>
      <c r="CP66" s="1229"/>
      <c r="CQ66" s="1229"/>
      <c r="CR66" s="1229"/>
      <c r="CS66" s="1229"/>
      <c r="CT66" s="1229"/>
      <c r="CU66" s="1229"/>
      <c r="CV66" s="1229"/>
      <c r="CW66" s="1229"/>
      <c r="CX66" s="1229"/>
      <c r="CY66" s="1229"/>
      <c r="CZ66" s="1229"/>
      <c r="DA66" s="1229"/>
      <c r="DB66" s="1229"/>
      <c r="DC66" s="1230"/>
    </row>
    <row r="67" spans="2:107" x14ac:dyDescent="0.15">
      <c r="B67" s="1216"/>
      <c r="AN67" s="1228"/>
      <c r="AO67" s="1229"/>
      <c r="AP67" s="1229"/>
      <c r="AQ67" s="1229"/>
      <c r="AR67" s="1229"/>
      <c r="AS67" s="1229"/>
      <c r="AT67" s="1229"/>
      <c r="AU67" s="1229"/>
      <c r="AV67" s="1229"/>
      <c r="AW67" s="1229"/>
      <c r="AX67" s="1229"/>
      <c r="AY67" s="1229"/>
      <c r="AZ67" s="1229"/>
      <c r="BA67" s="1229"/>
      <c r="BB67" s="1229"/>
      <c r="BC67" s="1229"/>
      <c r="BD67" s="1229"/>
      <c r="BE67" s="1229"/>
      <c r="BF67" s="1229"/>
      <c r="BG67" s="1229"/>
      <c r="BH67" s="1229"/>
      <c r="BI67" s="1229"/>
      <c r="BJ67" s="1229"/>
      <c r="BK67" s="1229"/>
      <c r="BL67" s="1229"/>
      <c r="BM67" s="1229"/>
      <c r="BN67" s="1229"/>
      <c r="BO67" s="1229"/>
      <c r="BP67" s="1229"/>
      <c r="BQ67" s="1229"/>
      <c r="BR67" s="1229"/>
      <c r="BS67" s="1229"/>
      <c r="BT67" s="1229"/>
      <c r="BU67" s="1229"/>
      <c r="BV67" s="1229"/>
      <c r="BW67" s="1229"/>
      <c r="BX67" s="1229"/>
      <c r="BY67" s="1229"/>
      <c r="BZ67" s="1229"/>
      <c r="CA67" s="1229"/>
      <c r="CB67" s="1229"/>
      <c r="CC67" s="1229"/>
      <c r="CD67" s="1229"/>
      <c r="CE67" s="1229"/>
      <c r="CF67" s="1229"/>
      <c r="CG67" s="1229"/>
      <c r="CH67" s="1229"/>
      <c r="CI67" s="1229"/>
      <c r="CJ67" s="1229"/>
      <c r="CK67" s="1229"/>
      <c r="CL67" s="1229"/>
      <c r="CM67" s="1229"/>
      <c r="CN67" s="1229"/>
      <c r="CO67" s="1229"/>
      <c r="CP67" s="1229"/>
      <c r="CQ67" s="1229"/>
      <c r="CR67" s="1229"/>
      <c r="CS67" s="1229"/>
      <c r="CT67" s="1229"/>
      <c r="CU67" s="1229"/>
      <c r="CV67" s="1229"/>
      <c r="CW67" s="1229"/>
      <c r="CX67" s="1229"/>
      <c r="CY67" s="1229"/>
      <c r="CZ67" s="1229"/>
      <c r="DA67" s="1229"/>
      <c r="DB67" s="1229"/>
      <c r="DC67" s="1230"/>
    </row>
    <row r="68" spans="2:107" x14ac:dyDescent="0.15">
      <c r="B68" s="1216"/>
      <c r="AN68" s="1228"/>
      <c r="AO68" s="1229"/>
      <c r="AP68" s="1229"/>
      <c r="AQ68" s="1229"/>
      <c r="AR68" s="1229"/>
      <c r="AS68" s="1229"/>
      <c r="AT68" s="1229"/>
      <c r="AU68" s="1229"/>
      <c r="AV68" s="1229"/>
      <c r="AW68" s="1229"/>
      <c r="AX68" s="1229"/>
      <c r="AY68" s="1229"/>
      <c r="AZ68" s="1229"/>
      <c r="BA68" s="1229"/>
      <c r="BB68" s="1229"/>
      <c r="BC68" s="1229"/>
      <c r="BD68" s="1229"/>
      <c r="BE68" s="1229"/>
      <c r="BF68" s="1229"/>
      <c r="BG68" s="1229"/>
      <c r="BH68" s="1229"/>
      <c r="BI68" s="1229"/>
      <c r="BJ68" s="1229"/>
      <c r="BK68" s="1229"/>
      <c r="BL68" s="1229"/>
      <c r="BM68" s="1229"/>
      <c r="BN68" s="1229"/>
      <c r="BO68" s="1229"/>
      <c r="BP68" s="1229"/>
      <c r="BQ68" s="1229"/>
      <c r="BR68" s="1229"/>
      <c r="BS68" s="1229"/>
      <c r="BT68" s="1229"/>
      <c r="BU68" s="1229"/>
      <c r="BV68" s="1229"/>
      <c r="BW68" s="1229"/>
      <c r="BX68" s="1229"/>
      <c r="BY68" s="1229"/>
      <c r="BZ68" s="1229"/>
      <c r="CA68" s="1229"/>
      <c r="CB68" s="1229"/>
      <c r="CC68" s="1229"/>
      <c r="CD68" s="1229"/>
      <c r="CE68" s="1229"/>
      <c r="CF68" s="1229"/>
      <c r="CG68" s="1229"/>
      <c r="CH68" s="1229"/>
      <c r="CI68" s="1229"/>
      <c r="CJ68" s="1229"/>
      <c r="CK68" s="1229"/>
      <c r="CL68" s="1229"/>
      <c r="CM68" s="1229"/>
      <c r="CN68" s="1229"/>
      <c r="CO68" s="1229"/>
      <c r="CP68" s="1229"/>
      <c r="CQ68" s="1229"/>
      <c r="CR68" s="1229"/>
      <c r="CS68" s="1229"/>
      <c r="CT68" s="1229"/>
      <c r="CU68" s="1229"/>
      <c r="CV68" s="1229"/>
      <c r="CW68" s="1229"/>
      <c r="CX68" s="1229"/>
      <c r="CY68" s="1229"/>
      <c r="CZ68" s="1229"/>
      <c r="DA68" s="1229"/>
      <c r="DB68" s="1229"/>
      <c r="DC68" s="1230"/>
    </row>
    <row r="69" spans="2:107" x14ac:dyDescent="0.15">
      <c r="B69" s="1216"/>
      <c r="AN69" s="1231"/>
      <c r="AO69" s="1232"/>
      <c r="AP69" s="1232"/>
      <c r="AQ69" s="1232"/>
      <c r="AR69" s="1232"/>
      <c r="AS69" s="1232"/>
      <c r="AT69" s="1232"/>
      <c r="AU69" s="1232"/>
      <c r="AV69" s="1232"/>
      <c r="AW69" s="1232"/>
      <c r="AX69" s="1232"/>
      <c r="AY69" s="1232"/>
      <c r="AZ69" s="1232"/>
      <c r="BA69" s="1232"/>
      <c r="BB69" s="1232"/>
      <c r="BC69" s="1232"/>
      <c r="BD69" s="1232"/>
      <c r="BE69" s="1232"/>
      <c r="BF69" s="1232"/>
      <c r="BG69" s="1232"/>
      <c r="BH69" s="1232"/>
      <c r="BI69" s="1232"/>
      <c r="BJ69" s="1232"/>
      <c r="BK69" s="1232"/>
      <c r="BL69" s="1232"/>
      <c r="BM69" s="1232"/>
      <c r="BN69" s="1232"/>
      <c r="BO69" s="1232"/>
      <c r="BP69" s="1232"/>
      <c r="BQ69" s="1232"/>
      <c r="BR69" s="1232"/>
      <c r="BS69" s="1232"/>
      <c r="BT69" s="1232"/>
      <c r="BU69" s="1232"/>
      <c r="BV69" s="1232"/>
      <c r="BW69" s="1232"/>
      <c r="BX69" s="1232"/>
      <c r="BY69" s="1232"/>
      <c r="BZ69" s="1232"/>
      <c r="CA69" s="1232"/>
      <c r="CB69" s="1232"/>
      <c r="CC69" s="1232"/>
      <c r="CD69" s="1232"/>
      <c r="CE69" s="1232"/>
      <c r="CF69" s="1232"/>
      <c r="CG69" s="1232"/>
      <c r="CH69" s="1232"/>
      <c r="CI69" s="1232"/>
      <c r="CJ69" s="1232"/>
      <c r="CK69" s="1232"/>
      <c r="CL69" s="1232"/>
      <c r="CM69" s="1232"/>
      <c r="CN69" s="1232"/>
      <c r="CO69" s="1232"/>
      <c r="CP69" s="1232"/>
      <c r="CQ69" s="1232"/>
      <c r="CR69" s="1232"/>
      <c r="CS69" s="1232"/>
      <c r="CT69" s="1232"/>
      <c r="CU69" s="1232"/>
      <c r="CV69" s="1232"/>
      <c r="CW69" s="1232"/>
      <c r="CX69" s="1232"/>
      <c r="CY69" s="1232"/>
      <c r="CZ69" s="1232"/>
      <c r="DA69" s="1232"/>
      <c r="DB69" s="1232"/>
      <c r="DC69" s="1233"/>
    </row>
    <row r="70" spans="2:107" x14ac:dyDescent="0.15">
      <c r="B70" s="1216"/>
      <c r="H70" s="1259"/>
      <c r="I70" s="1259"/>
      <c r="J70" s="1260"/>
      <c r="K70" s="1260"/>
      <c r="L70" s="1261"/>
      <c r="M70" s="1260"/>
      <c r="N70" s="1261"/>
      <c r="AN70" s="1234"/>
      <c r="AO70" s="1234"/>
      <c r="AP70" s="1234"/>
      <c r="AZ70" s="1234"/>
      <c r="BA70" s="1234"/>
      <c r="BB70" s="1234"/>
      <c r="BL70" s="1234"/>
      <c r="BM70" s="1234"/>
      <c r="BN70" s="1234"/>
      <c r="BX70" s="1234"/>
      <c r="BY70" s="1234"/>
      <c r="BZ70" s="1234"/>
      <c r="CJ70" s="1234"/>
      <c r="CK70" s="1234"/>
      <c r="CL70" s="1234"/>
      <c r="CV70" s="1234"/>
      <c r="CW70" s="1234"/>
      <c r="CX70" s="1234"/>
    </row>
    <row r="71" spans="2:107" x14ac:dyDescent="0.15">
      <c r="B71" s="1216"/>
      <c r="G71" s="1262"/>
      <c r="I71" s="1263"/>
      <c r="J71" s="1260"/>
      <c r="K71" s="1260"/>
      <c r="L71" s="1261"/>
      <c r="M71" s="1260"/>
      <c r="N71" s="1261"/>
      <c r="AM71" s="1262"/>
      <c r="AN71" s="1210" t="s">
        <v>601</v>
      </c>
    </row>
    <row r="72" spans="2:107" x14ac:dyDescent="0.15">
      <c r="B72" s="1216"/>
      <c r="G72" s="1235"/>
      <c r="H72" s="1235"/>
      <c r="I72" s="1235"/>
      <c r="J72" s="1235"/>
      <c r="K72" s="1236"/>
      <c r="L72" s="1236"/>
      <c r="M72" s="1237"/>
      <c r="N72" s="1237"/>
      <c r="AN72" s="1238"/>
      <c r="AO72" s="1239"/>
      <c r="AP72" s="1239"/>
      <c r="AQ72" s="1239"/>
      <c r="AR72" s="1239"/>
      <c r="AS72" s="1239"/>
      <c r="AT72" s="1239"/>
      <c r="AU72" s="1239"/>
      <c r="AV72" s="1239"/>
      <c r="AW72" s="1239"/>
      <c r="AX72" s="1239"/>
      <c r="AY72" s="1239"/>
      <c r="AZ72" s="1239"/>
      <c r="BA72" s="1239"/>
      <c r="BB72" s="1239"/>
      <c r="BC72" s="1239"/>
      <c r="BD72" s="1239"/>
      <c r="BE72" s="1239"/>
      <c r="BF72" s="1239"/>
      <c r="BG72" s="1239"/>
      <c r="BH72" s="1239"/>
      <c r="BI72" s="1239"/>
      <c r="BJ72" s="1239"/>
      <c r="BK72" s="1239"/>
      <c r="BL72" s="1239"/>
      <c r="BM72" s="1239"/>
      <c r="BN72" s="1239"/>
      <c r="BO72" s="1240"/>
      <c r="BP72" s="1241" t="s">
        <v>562</v>
      </c>
      <c r="BQ72" s="1241"/>
      <c r="BR72" s="1241"/>
      <c r="BS72" s="1241"/>
      <c r="BT72" s="1241"/>
      <c r="BU72" s="1241"/>
      <c r="BV72" s="1241"/>
      <c r="BW72" s="1241"/>
      <c r="BX72" s="1241" t="s">
        <v>563</v>
      </c>
      <c r="BY72" s="1241"/>
      <c r="BZ72" s="1241"/>
      <c r="CA72" s="1241"/>
      <c r="CB72" s="1241"/>
      <c r="CC72" s="1241"/>
      <c r="CD72" s="1241"/>
      <c r="CE72" s="1241"/>
      <c r="CF72" s="1241" t="s">
        <v>564</v>
      </c>
      <c r="CG72" s="1241"/>
      <c r="CH72" s="1241"/>
      <c r="CI72" s="1241"/>
      <c r="CJ72" s="1241"/>
      <c r="CK72" s="1241"/>
      <c r="CL72" s="1241"/>
      <c r="CM72" s="1241"/>
      <c r="CN72" s="1241" t="s">
        <v>565</v>
      </c>
      <c r="CO72" s="1241"/>
      <c r="CP72" s="1241"/>
      <c r="CQ72" s="1241"/>
      <c r="CR72" s="1241"/>
      <c r="CS72" s="1241"/>
      <c r="CT72" s="1241"/>
      <c r="CU72" s="1241"/>
      <c r="CV72" s="1241" t="s">
        <v>566</v>
      </c>
      <c r="CW72" s="1241"/>
      <c r="CX72" s="1241"/>
      <c r="CY72" s="1241"/>
      <c r="CZ72" s="1241"/>
      <c r="DA72" s="1241"/>
      <c r="DB72" s="1241"/>
      <c r="DC72" s="1241"/>
    </row>
    <row r="73" spans="2:107" x14ac:dyDescent="0.15">
      <c r="B73" s="1216"/>
      <c r="G73" s="1242"/>
      <c r="H73" s="1242"/>
      <c r="I73" s="1242"/>
      <c r="J73" s="1242"/>
      <c r="K73" s="1264"/>
      <c r="L73" s="1264"/>
      <c r="M73" s="1264"/>
      <c r="N73" s="1264"/>
      <c r="AM73" s="1234"/>
      <c r="AN73" s="1245" t="s">
        <v>602</v>
      </c>
      <c r="AO73" s="1245"/>
      <c r="AP73" s="1245"/>
      <c r="AQ73" s="1245"/>
      <c r="AR73" s="1245"/>
      <c r="AS73" s="1245"/>
      <c r="AT73" s="1245"/>
      <c r="AU73" s="1245"/>
      <c r="AV73" s="1245"/>
      <c r="AW73" s="1245"/>
      <c r="AX73" s="1245"/>
      <c r="AY73" s="1245"/>
      <c r="AZ73" s="1245"/>
      <c r="BA73" s="1245"/>
      <c r="BB73" s="1245" t="s">
        <v>603</v>
      </c>
      <c r="BC73" s="1245"/>
      <c r="BD73" s="1245"/>
      <c r="BE73" s="1245"/>
      <c r="BF73" s="1245"/>
      <c r="BG73" s="1245"/>
      <c r="BH73" s="1245"/>
      <c r="BI73" s="1245"/>
      <c r="BJ73" s="1245"/>
      <c r="BK73" s="1245"/>
      <c r="BL73" s="1245"/>
      <c r="BM73" s="1245"/>
      <c r="BN73" s="1245"/>
      <c r="BO73" s="1245"/>
      <c r="BP73" s="1247"/>
      <c r="BQ73" s="1247"/>
      <c r="BR73" s="1247"/>
      <c r="BS73" s="1247"/>
      <c r="BT73" s="1247"/>
      <c r="BU73" s="1247"/>
      <c r="BV73" s="1247"/>
      <c r="BW73" s="1247"/>
      <c r="BX73" s="1247"/>
      <c r="BY73" s="1247"/>
      <c r="BZ73" s="1247"/>
      <c r="CA73" s="1247"/>
      <c r="CB73" s="1247"/>
      <c r="CC73" s="1247"/>
      <c r="CD73" s="1247"/>
      <c r="CE73" s="1247"/>
      <c r="CF73" s="1247"/>
      <c r="CG73" s="1247"/>
      <c r="CH73" s="1247"/>
      <c r="CI73" s="1247"/>
      <c r="CJ73" s="1247"/>
      <c r="CK73" s="1247"/>
      <c r="CL73" s="1247"/>
      <c r="CM73" s="1247"/>
      <c r="CN73" s="1247"/>
      <c r="CO73" s="1247"/>
      <c r="CP73" s="1247"/>
      <c r="CQ73" s="1247"/>
      <c r="CR73" s="1247"/>
      <c r="CS73" s="1247"/>
      <c r="CT73" s="1247"/>
      <c r="CU73" s="1247"/>
      <c r="CV73" s="1247"/>
      <c r="CW73" s="1247"/>
      <c r="CX73" s="1247"/>
      <c r="CY73" s="1247"/>
      <c r="CZ73" s="1247"/>
      <c r="DA73" s="1247"/>
      <c r="DB73" s="1247"/>
      <c r="DC73" s="1247"/>
    </row>
    <row r="74" spans="2:107" x14ac:dyDescent="0.15">
      <c r="B74" s="1216"/>
      <c r="G74" s="1242"/>
      <c r="H74" s="1242"/>
      <c r="I74" s="1242"/>
      <c r="J74" s="1242"/>
      <c r="K74" s="1264"/>
      <c r="L74" s="1264"/>
      <c r="M74" s="1264"/>
      <c r="N74" s="1264"/>
      <c r="AM74" s="1234"/>
      <c r="AN74" s="1245"/>
      <c r="AO74" s="1245"/>
      <c r="AP74" s="1245"/>
      <c r="AQ74" s="1245"/>
      <c r="AR74" s="1245"/>
      <c r="AS74" s="1245"/>
      <c r="AT74" s="1245"/>
      <c r="AU74" s="1245"/>
      <c r="AV74" s="1245"/>
      <c r="AW74" s="1245"/>
      <c r="AX74" s="1245"/>
      <c r="AY74" s="1245"/>
      <c r="AZ74" s="1245"/>
      <c r="BA74" s="1245"/>
      <c r="BB74" s="1245"/>
      <c r="BC74" s="1245"/>
      <c r="BD74" s="1245"/>
      <c r="BE74" s="1245"/>
      <c r="BF74" s="1245"/>
      <c r="BG74" s="1245"/>
      <c r="BH74" s="1245"/>
      <c r="BI74" s="1245"/>
      <c r="BJ74" s="1245"/>
      <c r="BK74" s="1245"/>
      <c r="BL74" s="1245"/>
      <c r="BM74" s="1245"/>
      <c r="BN74" s="1245"/>
      <c r="BO74" s="1245"/>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x14ac:dyDescent="0.15">
      <c r="B75" s="1216"/>
      <c r="G75" s="1242"/>
      <c r="H75" s="1242"/>
      <c r="I75" s="1235"/>
      <c r="J75" s="1235"/>
      <c r="K75" s="1244"/>
      <c r="L75" s="1244"/>
      <c r="M75" s="1244"/>
      <c r="N75" s="1244"/>
      <c r="AM75" s="1234"/>
      <c r="AN75" s="1245"/>
      <c r="AO75" s="1245"/>
      <c r="AP75" s="1245"/>
      <c r="AQ75" s="1245"/>
      <c r="AR75" s="1245"/>
      <c r="AS75" s="1245"/>
      <c r="AT75" s="1245"/>
      <c r="AU75" s="1245"/>
      <c r="AV75" s="1245"/>
      <c r="AW75" s="1245"/>
      <c r="AX75" s="1245"/>
      <c r="AY75" s="1245"/>
      <c r="AZ75" s="1245"/>
      <c r="BA75" s="1245"/>
      <c r="BB75" s="1245" t="s">
        <v>607</v>
      </c>
      <c r="BC75" s="1245"/>
      <c r="BD75" s="1245"/>
      <c r="BE75" s="1245"/>
      <c r="BF75" s="1245"/>
      <c r="BG75" s="1245"/>
      <c r="BH75" s="1245"/>
      <c r="BI75" s="1245"/>
      <c r="BJ75" s="1245"/>
      <c r="BK75" s="1245"/>
      <c r="BL75" s="1245"/>
      <c r="BM75" s="1245"/>
      <c r="BN75" s="1245"/>
      <c r="BO75" s="1245"/>
      <c r="BP75" s="1247">
        <v>8.1</v>
      </c>
      <c r="BQ75" s="1247"/>
      <c r="BR75" s="1247"/>
      <c r="BS75" s="1247"/>
      <c r="BT75" s="1247"/>
      <c r="BU75" s="1247"/>
      <c r="BV75" s="1247"/>
      <c r="BW75" s="1247"/>
      <c r="BX75" s="1247">
        <v>7.7</v>
      </c>
      <c r="BY75" s="1247"/>
      <c r="BZ75" s="1247"/>
      <c r="CA75" s="1247"/>
      <c r="CB75" s="1247"/>
      <c r="CC75" s="1247"/>
      <c r="CD75" s="1247"/>
      <c r="CE75" s="1247"/>
      <c r="CF75" s="1247">
        <v>6.8</v>
      </c>
      <c r="CG75" s="1247"/>
      <c r="CH75" s="1247"/>
      <c r="CI75" s="1247"/>
      <c r="CJ75" s="1247"/>
      <c r="CK75" s="1247"/>
      <c r="CL75" s="1247"/>
      <c r="CM75" s="1247"/>
      <c r="CN75" s="1247">
        <v>5.5</v>
      </c>
      <c r="CO75" s="1247"/>
      <c r="CP75" s="1247"/>
      <c r="CQ75" s="1247"/>
      <c r="CR75" s="1247"/>
      <c r="CS75" s="1247"/>
      <c r="CT75" s="1247"/>
      <c r="CU75" s="1247"/>
      <c r="CV75" s="1247">
        <v>4.2</v>
      </c>
      <c r="CW75" s="1247"/>
      <c r="CX75" s="1247"/>
      <c r="CY75" s="1247"/>
      <c r="CZ75" s="1247"/>
      <c r="DA75" s="1247"/>
      <c r="DB75" s="1247"/>
      <c r="DC75" s="1247"/>
    </row>
    <row r="76" spans="2:107" x14ac:dyDescent="0.15">
      <c r="B76" s="1216"/>
      <c r="G76" s="1242"/>
      <c r="H76" s="1242"/>
      <c r="I76" s="1235"/>
      <c r="J76" s="1235"/>
      <c r="K76" s="1244"/>
      <c r="L76" s="1244"/>
      <c r="M76" s="1244"/>
      <c r="N76" s="1244"/>
      <c r="AM76" s="1234"/>
      <c r="AN76" s="1245"/>
      <c r="AO76" s="1245"/>
      <c r="AP76" s="1245"/>
      <c r="AQ76" s="1245"/>
      <c r="AR76" s="1245"/>
      <c r="AS76" s="1245"/>
      <c r="AT76" s="1245"/>
      <c r="AU76" s="1245"/>
      <c r="AV76" s="1245"/>
      <c r="AW76" s="1245"/>
      <c r="AX76" s="1245"/>
      <c r="AY76" s="1245"/>
      <c r="AZ76" s="1245"/>
      <c r="BA76" s="1245"/>
      <c r="BB76" s="1245"/>
      <c r="BC76" s="1245"/>
      <c r="BD76" s="1245"/>
      <c r="BE76" s="1245"/>
      <c r="BF76" s="1245"/>
      <c r="BG76" s="1245"/>
      <c r="BH76" s="1245"/>
      <c r="BI76" s="1245"/>
      <c r="BJ76" s="1245"/>
      <c r="BK76" s="1245"/>
      <c r="BL76" s="1245"/>
      <c r="BM76" s="1245"/>
      <c r="BN76" s="1245"/>
      <c r="BO76" s="1245"/>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x14ac:dyDescent="0.15">
      <c r="B77" s="1216"/>
      <c r="G77" s="1235"/>
      <c r="H77" s="1235"/>
      <c r="I77" s="1235"/>
      <c r="J77" s="1235"/>
      <c r="K77" s="1264"/>
      <c r="L77" s="1264"/>
      <c r="M77" s="1264"/>
      <c r="N77" s="1264"/>
      <c r="AN77" s="1241" t="s">
        <v>605</v>
      </c>
      <c r="AO77" s="1241"/>
      <c r="AP77" s="1241"/>
      <c r="AQ77" s="1241"/>
      <c r="AR77" s="1241"/>
      <c r="AS77" s="1241"/>
      <c r="AT77" s="1241"/>
      <c r="AU77" s="1241"/>
      <c r="AV77" s="1241"/>
      <c r="AW77" s="1241"/>
      <c r="AX77" s="1241"/>
      <c r="AY77" s="1241"/>
      <c r="AZ77" s="1241"/>
      <c r="BA77" s="1241"/>
      <c r="BB77" s="1245" t="s">
        <v>603</v>
      </c>
      <c r="BC77" s="1245"/>
      <c r="BD77" s="1245"/>
      <c r="BE77" s="1245"/>
      <c r="BF77" s="1245"/>
      <c r="BG77" s="1245"/>
      <c r="BH77" s="1245"/>
      <c r="BI77" s="1245"/>
      <c r="BJ77" s="1245"/>
      <c r="BK77" s="1245"/>
      <c r="BL77" s="1245"/>
      <c r="BM77" s="1245"/>
      <c r="BN77" s="1245"/>
      <c r="BO77" s="1245"/>
      <c r="BP77" s="1247">
        <v>0</v>
      </c>
      <c r="BQ77" s="1247"/>
      <c r="BR77" s="1247"/>
      <c r="BS77" s="1247"/>
      <c r="BT77" s="1247"/>
      <c r="BU77" s="1247"/>
      <c r="BV77" s="1247"/>
      <c r="BW77" s="1247"/>
      <c r="BX77" s="1247">
        <v>0</v>
      </c>
      <c r="BY77" s="1247"/>
      <c r="BZ77" s="1247"/>
      <c r="CA77" s="1247"/>
      <c r="CB77" s="1247"/>
      <c r="CC77" s="1247"/>
      <c r="CD77" s="1247"/>
      <c r="CE77" s="1247"/>
      <c r="CF77" s="1247">
        <v>0</v>
      </c>
      <c r="CG77" s="1247"/>
      <c r="CH77" s="1247"/>
      <c r="CI77" s="1247"/>
      <c r="CJ77" s="1247"/>
      <c r="CK77" s="1247"/>
      <c r="CL77" s="1247"/>
      <c r="CM77" s="1247"/>
      <c r="CN77" s="1247">
        <v>0</v>
      </c>
      <c r="CO77" s="1247"/>
      <c r="CP77" s="1247"/>
      <c r="CQ77" s="1247"/>
      <c r="CR77" s="1247"/>
      <c r="CS77" s="1247"/>
      <c r="CT77" s="1247"/>
      <c r="CU77" s="1247"/>
      <c r="CV77" s="1247">
        <v>0</v>
      </c>
      <c r="CW77" s="1247"/>
      <c r="CX77" s="1247"/>
      <c r="CY77" s="1247"/>
      <c r="CZ77" s="1247"/>
      <c r="DA77" s="1247"/>
      <c r="DB77" s="1247"/>
      <c r="DC77" s="1247"/>
    </row>
    <row r="78" spans="2:107" x14ac:dyDescent="0.15">
      <c r="B78" s="1216"/>
      <c r="G78" s="1235"/>
      <c r="H78" s="1235"/>
      <c r="I78" s="1235"/>
      <c r="J78" s="1235"/>
      <c r="K78" s="1264"/>
      <c r="L78" s="1264"/>
      <c r="M78" s="1264"/>
      <c r="N78" s="1264"/>
      <c r="AN78" s="1241"/>
      <c r="AO78" s="1241"/>
      <c r="AP78" s="1241"/>
      <c r="AQ78" s="1241"/>
      <c r="AR78" s="1241"/>
      <c r="AS78" s="1241"/>
      <c r="AT78" s="1241"/>
      <c r="AU78" s="1241"/>
      <c r="AV78" s="1241"/>
      <c r="AW78" s="1241"/>
      <c r="AX78" s="1241"/>
      <c r="AY78" s="1241"/>
      <c r="AZ78" s="1241"/>
      <c r="BA78" s="1241"/>
      <c r="BB78" s="1245"/>
      <c r="BC78" s="1245"/>
      <c r="BD78" s="1245"/>
      <c r="BE78" s="1245"/>
      <c r="BF78" s="1245"/>
      <c r="BG78" s="1245"/>
      <c r="BH78" s="1245"/>
      <c r="BI78" s="1245"/>
      <c r="BJ78" s="1245"/>
      <c r="BK78" s="1245"/>
      <c r="BL78" s="1245"/>
      <c r="BM78" s="1245"/>
      <c r="BN78" s="1245"/>
      <c r="BO78" s="1245"/>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x14ac:dyDescent="0.15">
      <c r="B79" s="1216"/>
      <c r="G79" s="1235"/>
      <c r="H79" s="1235"/>
      <c r="I79" s="1249"/>
      <c r="J79" s="1249"/>
      <c r="K79" s="1265"/>
      <c r="L79" s="1265"/>
      <c r="M79" s="1265"/>
      <c r="N79" s="1265"/>
      <c r="AN79" s="1241"/>
      <c r="AO79" s="1241"/>
      <c r="AP79" s="1241"/>
      <c r="AQ79" s="1241"/>
      <c r="AR79" s="1241"/>
      <c r="AS79" s="1241"/>
      <c r="AT79" s="1241"/>
      <c r="AU79" s="1241"/>
      <c r="AV79" s="1241"/>
      <c r="AW79" s="1241"/>
      <c r="AX79" s="1241"/>
      <c r="AY79" s="1241"/>
      <c r="AZ79" s="1241"/>
      <c r="BA79" s="1241"/>
      <c r="BB79" s="1245" t="s">
        <v>607</v>
      </c>
      <c r="BC79" s="1245"/>
      <c r="BD79" s="1245"/>
      <c r="BE79" s="1245"/>
      <c r="BF79" s="1245"/>
      <c r="BG79" s="1245"/>
      <c r="BH79" s="1245"/>
      <c r="BI79" s="1245"/>
      <c r="BJ79" s="1245"/>
      <c r="BK79" s="1245"/>
      <c r="BL79" s="1245"/>
      <c r="BM79" s="1245"/>
      <c r="BN79" s="1245"/>
      <c r="BO79" s="1245"/>
      <c r="BP79" s="1247">
        <v>7.1</v>
      </c>
      <c r="BQ79" s="1247"/>
      <c r="BR79" s="1247"/>
      <c r="BS79" s="1247"/>
      <c r="BT79" s="1247"/>
      <c r="BU79" s="1247"/>
      <c r="BV79" s="1247"/>
      <c r="BW79" s="1247"/>
      <c r="BX79" s="1247">
        <v>7.1</v>
      </c>
      <c r="BY79" s="1247"/>
      <c r="BZ79" s="1247"/>
      <c r="CA79" s="1247"/>
      <c r="CB79" s="1247"/>
      <c r="CC79" s="1247"/>
      <c r="CD79" s="1247"/>
      <c r="CE79" s="1247"/>
      <c r="CF79" s="1247">
        <v>7.3</v>
      </c>
      <c r="CG79" s="1247"/>
      <c r="CH79" s="1247"/>
      <c r="CI79" s="1247"/>
      <c r="CJ79" s="1247"/>
      <c r="CK79" s="1247"/>
      <c r="CL79" s="1247"/>
      <c r="CM79" s="1247"/>
      <c r="CN79" s="1247">
        <v>7.4</v>
      </c>
      <c r="CO79" s="1247"/>
      <c r="CP79" s="1247"/>
      <c r="CQ79" s="1247"/>
      <c r="CR79" s="1247"/>
      <c r="CS79" s="1247"/>
      <c r="CT79" s="1247"/>
      <c r="CU79" s="1247"/>
      <c r="CV79" s="1247">
        <v>6.1</v>
      </c>
      <c r="CW79" s="1247"/>
      <c r="CX79" s="1247"/>
      <c r="CY79" s="1247"/>
      <c r="CZ79" s="1247"/>
      <c r="DA79" s="1247"/>
      <c r="DB79" s="1247"/>
      <c r="DC79" s="1247"/>
    </row>
    <row r="80" spans="2:107" x14ac:dyDescent="0.15">
      <c r="B80" s="1216"/>
      <c r="G80" s="1235"/>
      <c r="H80" s="1235"/>
      <c r="I80" s="1249"/>
      <c r="J80" s="1249"/>
      <c r="K80" s="1265"/>
      <c r="L80" s="1265"/>
      <c r="M80" s="1265"/>
      <c r="N80" s="1265"/>
      <c r="AN80" s="1241"/>
      <c r="AO80" s="1241"/>
      <c r="AP80" s="1241"/>
      <c r="AQ80" s="1241"/>
      <c r="AR80" s="1241"/>
      <c r="AS80" s="1241"/>
      <c r="AT80" s="1241"/>
      <c r="AU80" s="1241"/>
      <c r="AV80" s="1241"/>
      <c r="AW80" s="1241"/>
      <c r="AX80" s="1241"/>
      <c r="AY80" s="1241"/>
      <c r="AZ80" s="1241"/>
      <c r="BA80" s="1241"/>
      <c r="BB80" s="1245"/>
      <c r="BC80" s="1245"/>
      <c r="BD80" s="1245"/>
      <c r="BE80" s="1245"/>
      <c r="BF80" s="1245"/>
      <c r="BG80" s="1245"/>
      <c r="BH80" s="1245"/>
      <c r="BI80" s="1245"/>
      <c r="BJ80" s="1245"/>
      <c r="BK80" s="1245"/>
      <c r="BL80" s="1245"/>
      <c r="BM80" s="1245"/>
      <c r="BN80" s="1245"/>
      <c r="BO80" s="1245"/>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x14ac:dyDescent="0.15">
      <c r="B81" s="1216"/>
    </row>
    <row r="82" spans="2:109" ht="17.25" x14ac:dyDescent="0.15">
      <c r="B82" s="1216"/>
      <c r="K82" s="1266"/>
      <c r="L82" s="1266"/>
      <c r="M82" s="1266"/>
      <c r="N82" s="1266"/>
      <c r="AQ82" s="1266"/>
      <c r="AR82" s="1266"/>
      <c r="AS82" s="1266"/>
      <c r="AT82" s="1266"/>
      <c r="BC82" s="1266"/>
      <c r="BD82" s="1266"/>
      <c r="BE82" s="1266"/>
      <c r="BF82" s="1266"/>
      <c r="BO82" s="1266"/>
      <c r="BP82" s="1266"/>
      <c r="BQ82" s="1266"/>
      <c r="BR82" s="1266"/>
      <c r="CA82" s="1266"/>
      <c r="CB82" s="1266"/>
      <c r="CC82" s="1266"/>
      <c r="CD82" s="1266"/>
      <c r="CM82" s="1266"/>
      <c r="CN82" s="1266"/>
      <c r="CO82" s="1266"/>
      <c r="CP82" s="1266"/>
      <c r="CY82" s="1266"/>
      <c r="CZ82" s="1266"/>
      <c r="DA82" s="1266"/>
      <c r="DB82" s="1266"/>
      <c r="DC82" s="1266"/>
    </row>
    <row r="83" spans="2:109" x14ac:dyDescent="0.15">
      <c r="B83" s="1218"/>
      <c r="C83" s="1219"/>
      <c r="D83" s="1219"/>
      <c r="E83" s="1219"/>
      <c r="F83" s="1219"/>
      <c r="G83" s="1219"/>
      <c r="H83" s="1219"/>
      <c r="I83" s="1219"/>
      <c r="J83" s="1219"/>
      <c r="K83" s="1219"/>
      <c r="L83" s="1219"/>
      <c r="M83" s="1219"/>
      <c r="N83" s="1219"/>
      <c r="O83" s="1219"/>
      <c r="P83" s="1219"/>
      <c r="Q83" s="1219"/>
      <c r="R83" s="1219"/>
      <c r="S83" s="1219"/>
      <c r="T83" s="1219"/>
      <c r="U83" s="1219"/>
      <c r="V83" s="1219"/>
      <c r="W83" s="1219"/>
      <c r="X83" s="1219"/>
      <c r="Y83" s="1219"/>
      <c r="Z83" s="1219"/>
      <c r="AA83" s="1219"/>
      <c r="AB83" s="1219"/>
      <c r="AC83" s="1219"/>
      <c r="AD83" s="1219"/>
      <c r="AE83" s="1219"/>
      <c r="AF83" s="1219"/>
      <c r="AG83" s="1219"/>
      <c r="AH83" s="1219"/>
      <c r="AI83" s="1219"/>
      <c r="AJ83" s="1219"/>
      <c r="AK83" s="1219"/>
      <c r="AL83" s="1219"/>
      <c r="AM83" s="1219"/>
      <c r="AN83" s="1219"/>
      <c r="AO83" s="1219"/>
      <c r="AP83" s="1219"/>
      <c r="AQ83" s="1219"/>
      <c r="AR83" s="1219"/>
      <c r="AS83" s="1219"/>
      <c r="AT83" s="1219"/>
      <c r="AU83" s="1219"/>
      <c r="AV83" s="1219"/>
      <c r="AW83" s="1219"/>
      <c r="AX83" s="1219"/>
      <c r="AY83" s="1219"/>
      <c r="AZ83" s="1219"/>
      <c r="BA83" s="1219"/>
      <c r="BB83" s="1219"/>
      <c r="BC83" s="1219"/>
      <c r="BD83" s="1219"/>
      <c r="BE83" s="1219"/>
      <c r="BF83" s="1219"/>
      <c r="BG83" s="1219"/>
      <c r="BH83" s="1219"/>
      <c r="BI83" s="1219"/>
      <c r="BJ83" s="1219"/>
      <c r="BK83" s="1219"/>
      <c r="BL83" s="1219"/>
      <c r="BM83" s="1219"/>
      <c r="BN83" s="1219"/>
      <c r="BO83" s="1219"/>
      <c r="BP83" s="1219"/>
      <c r="BQ83" s="1219"/>
      <c r="BR83" s="1219"/>
      <c r="BS83" s="1219"/>
      <c r="BT83" s="1219"/>
      <c r="BU83" s="1219"/>
      <c r="BV83" s="1219"/>
      <c r="BW83" s="1219"/>
      <c r="BX83" s="1219"/>
      <c r="BY83" s="1219"/>
      <c r="BZ83" s="1219"/>
      <c r="CA83" s="1219"/>
      <c r="CB83" s="1219"/>
      <c r="CC83" s="1219"/>
      <c r="CD83" s="1219"/>
      <c r="CE83" s="1219"/>
      <c r="CF83" s="1219"/>
      <c r="CG83" s="1219"/>
      <c r="CH83" s="1219"/>
      <c r="CI83" s="1219"/>
      <c r="CJ83" s="1219"/>
      <c r="CK83" s="1219"/>
      <c r="CL83" s="1219"/>
      <c r="CM83" s="1219"/>
      <c r="CN83" s="1219"/>
      <c r="CO83" s="1219"/>
      <c r="CP83" s="1219"/>
      <c r="CQ83" s="1219"/>
      <c r="CR83" s="1219"/>
      <c r="CS83" s="1219"/>
      <c r="CT83" s="1219"/>
      <c r="CU83" s="1219"/>
      <c r="CV83" s="1219"/>
      <c r="CW83" s="1219"/>
      <c r="CX83" s="1219"/>
      <c r="CY83" s="1219"/>
      <c r="CZ83" s="1219"/>
      <c r="DA83" s="1219"/>
      <c r="DB83" s="1219"/>
      <c r="DC83" s="1219"/>
      <c r="DD83" s="1220"/>
    </row>
    <row r="84" spans="2:109" x14ac:dyDescent="0.15">
      <c r="DD84" s="1210"/>
      <c r="DE84" s="1210"/>
    </row>
    <row r="85" spans="2:109" x14ac:dyDescent="0.15">
      <c r="DD85" s="1210"/>
      <c r="DE85" s="1210"/>
    </row>
  </sheetData>
  <sheetProtection algorithmName="SHA-512" hashValue="dv5i4M1P6ijr7mFDPUvq69ySjX3Tnwj2UwA00xIMEBEocflw1ts2dZ/3hPWUB0rmT2uVHlPXBDaHn2MhwMTDUQ==" saltValue="C9JZeeAzz52/F/Qo/YUsZ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7B6C5-A929-43A2-9DC7-ABDD5BAAD0B0}">
  <sheetPr>
    <pageSetUpPr fitToPage="1"/>
  </sheetPr>
  <dimension ref="A1:DR125"/>
  <sheetViews>
    <sheetView showGridLines="0" zoomScale="80" zoomScaleNormal="80" zoomScaleSheetLayoutView="70" workbookViewId="0">
      <selection activeCell="BL19" sqref="BL19"/>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509</v>
      </c>
    </row>
  </sheetData>
  <sheetProtection algorithmName="SHA-512" hashValue="zaqPfY9Ow1HzS1Ughgw8X84XcR6OadG/lTee+y99n24zBrEPGrHpEsGO/KJDvY/e3cC5AEFW6c8MIpk1/7dQMQ==" saltValue="4Yb3hpoyEjBN3moHgDf4k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C1EA8-8779-4833-84D0-C9AEF10F4DDA}">
  <sheetPr>
    <pageSetUpPr fitToPage="1"/>
  </sheetPr>
  <dimension ref="A1:DR125"/>
  <sheetViews>
    <sheetView showGridLines="0" zoomScale="80" zoomScaleNormal="80" zoomScaleSheetLayoutView="55" workbookViewId="0">
      <selection activeCell="B111" sqref="B111"/>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509</v>
      </c>
    </row>
  </sheetData>
  <sheetProtection algorithmName="SHA-512" hashValue="A2bIDw0GktF91N1kKfoIeCbmH83SIuZEDZv1dYJRnL9/pS6NgrRm1BZi/kBc8lyA1uVueTMeNRNcSmNB6CdUFw==" saltValue="o4Xz2gto0d5p44fs/t0ga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559</v>
      </c>
      <c r="G2" s="148"/>
      <c r="H2" s="149"/>
    </row>
    <row r="3" spans="1:8" x14ac:dyDescent="0.15">
      <c r="A3" s="145" t="s">
        <v>552</v>
      </c>
      <c r="B3" s="150"/>
      <c r="C3" s="151"/>
      <c r="D3" s="152">
        <v>481490</v>
      </c>
      <c r="E3" s="153"/>
      <c r="F3" s="154">
        <v>291173</v>
      </c>
      <c r="G3" s="155"/>
      <c r="H3" s="156"/>
    </row>
    <row r="4" spans="1:8" x14ac:dyDescent="0.15">
      <c r="A4" s="157"/>
      <c r="B4" s="158"/>
      <c r="C4" s="159"/>
      <c r="D4" s="160">
        <v>9878</v>
      </c>
      <c r="E4" s="161"/>
      <c r="F4" s="162">
        <v>119071</v>
      </c>
      <c r="G4" s="163"/>
      <c r="H4" s="164"/>
    </row>
    <row r="5" spans="1:8" x14ac:dyDescent="0.15">
      <c r="A5" s="145" t="s">
        <v>554</v>
      </c>
      <c r="B5" s="150"/>
      <c r="C5" s="151"/>
      <c r="D5" s="152">
        <v>612799</v>
      </c>
      <c r="E5" s="153"/>
      <c r="F5" s="154">
        <v>271581</v>
      </c>
      <c r="G5" s="155"/>
      <c r="H5" s="156"/>
    </row>
    <row r="6" spans="1:8" x14ac:dyDescent="0.15">
      <c r="A6" s="157"/>
      <c r="B6" s="158"/>
      <c r="C6" s="159"/>
      <c r="D6" s="160">
        <v>17418</v>
      </c>
      <c r="E6" s="161"/>
      <c r="F6" s="162">
        <v>117844</v>
      </c>
      <c r="G6" s="163"/>
      <c r="H6" s="164"/>
    </row>
    <row r="7" spans="1:8" x14ac:dyDescent="0.15">
      <c r="A7" s="145" t="s">
        <v>555</v>
      </c>
      <c r="B7" s="150"/>
      <c r="C7" s="151"/>
      <c r="D7" s="152">
        <v>722897</v>
      </c>
      <c r="E7" s="153"/>
      <c r="F7" s="154">
        <v>268375</v>
      </c>
      <c r="G7" s="155"/>
      <c r="H7" s="156"/>
    </row>
    <row r="8" spans="1:8" x14ac:dyDescent="0.15">
      <c r="A8" s="157"/>
      <c r="B8" s="158"/>
      <c r="C8" s="159"/>
      <c r="D8" s="160">
        <v>19999</v>
      </c>
      <c r="E8" s="161"/>
      <c r="F8" s="162">
        <v>119602</v>
      </c>
      <c r="G8" s="163"/>
      <c r="H8" s="164"/>
    </row>
    <row r="9" spans="1:8" x14ac:dyDescent="0.15">
      <c r="A9" s="145" t="s">
        <v>556</v>
      </c>
      <c r="B9" s="150"/>
      <c r="C9" s="151"/>
      <c r="D9" s="152">
        <v>854900</v>
      </c>
      <c r="E9" s="153"/>
      <c r="F9" s="154">
        <v>301035</v>
      </c>
      <c r="G9" s="155"/>
      <c r="H9" s="156"/>
    </row>
    <row r="10" spans="1:8" x14ac:dyDescent="0.15">
      <c r="A10" s="157"/>
      <c r="B10" s="158"/>
      <c r="C10" s="159"/>
      <c r="D10" s="160">
        <v>37221</v>
      </c>
      <c r="E10" s="161"/>
      <c r="F10" s="162">
        <v>154376</v>
      </c>
      <c r="G10" s="163"/>
      <c r="H10" s="164"/>
    </row>
    <row r="11" spans="1:8" x14ac:dyDescent="0.15">
      <c r="A11" s="145" t="s">
        <v>557</v>
      </c>
      <c r="B11" s="150"/>
      <c r="C11" s="151"/>
      <c r="D11" s="152">
        <v>914643</v>
      </c>
      <c r="E11" s="153"/>
      <c r="F11" s="154">
        <v>330026</v>
      </c>
      <c r="G11" s="155"/>
      <c r="H11" s="156"/>
    </row>
    <row r="12" spans="1:8" x14ac:dyDescent="0.15">
      <c r="A12" s="157"/>
      <c r="B12" s="158"/>
      <c r="C12" s="165"/>
      <c r="D12" s="160">
        <v>20255</v>
      </c>
      <c r="E12" s="161"/>
      <c r="F12" s="162">
        <v>141075</v>
      </c>
      <c r="G12" s="163"/>
      <c r="H12" s="164"/>
    </row>
    <row r="13" spans="1:8" x14ac:dyDescent="0.15">
      <c r="A13" s="145"/>
      <c r="B13" s="150"/>
      <c r="C13" s="166"/>
      <c r="D13" s="167">
        <v>717346</v>
      </c>
      <c r="E13" s="168"/>
      <c r="F13" s="169">
        <v>292438</v>
      </c>
      <c r="G13" s="170"/>
      <c r="H13" s="156"/>
    </row>
    <row r="14" spans="1:8" x14ac:dyDescent="0.15">
      <c r="A14" s="157"/>
      <c r="B14" s="158"/>
      <c r="C14" s="159"/>
      <c r="D14" s="160">
        <v>20954</v>
      </c>
      <c r="E14" s="161"/>
      <c r="F14" s="162">
        <v>130394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28.43</v>
      </c>
      <c r="C19" s="171">
        <f>ROUND(VALUE(SUBSTITUTE(実質収支比率等に係る経年分析!G$48,"▲","-")),2)</f>
        <v>18.16</v>
      </c>
      <c r="D19" s="171">
        <f>ROUND(VALUE(SUBSTITUTE(実質収支比率等に係る経年分析!H$48,"▲","-")),2)</f>
        <v>22.25</v>
      </c>
      <c r="E19" s="171">
        <f>ROUND(VALUE(SUBSTITUTE(実質収支比率等に係る経年分析!I$48,"▲","-")),2)</f>
        <v>4.0599999999999996</v>
      </c>
      <c r="F19" s="171">
        <f>ROUND(VALUE(SUBSTITUTE(実質収支比率等に係る経年分析!J$48,"▲","-")),2)</f>
        <v>11.48</v>
      </c>
    </row>
    <row r="20" spans="1:11" x14ac:dyDescent="0.15">
      <c r="A20" s="171" t="s">
        <v>55</v>
      </c>
      <c r="B20" s="171">
        <f>ROUND(VALUE(SUBSTITUTE(実質収支比率等に係る経年分析!F$47,"▲","-")),2)</f>
        <v>40.1</v>
      </c>
      <c r="C20" s="171">
        <f>ROUND(VALUE(SUBSTITUTE(実質収支比率等に係る経年分析!G$47,"▲","-")),2)</f>
        <v>58.73</v>
      </c>
      <c r="D20" s="171">
        <f>ROUND(VALUE(SUBSTITUTE(実質収支比率等に係る経年分析!H$47,"▲","-")),2)</f>
        <v>68.39</v>
      </c>
      <c r="E20" s="171">
        <f>ROUND(VALUE(SUBSTITUTE(実質収支比率等に係る経年分析!I$47,"▲","-")),2)</f>
        <v>82.96</v>
      </c>
      <c r="F20" s="171">
        <f>ROUND(VALUE(SUBSTITUTE(実質収支比率等に係る経年分析!J$47,"▲","-")),2)</f>
        <v>79.48</v>
      </c>
    </row>
    <row r="21" spans="1:11" x14ac:dyDescent="0.15">
      <c r="A21" s="171" t="s">
        <v>56</v>
      </c>
      <c r="B21" s="171">
        <f>IF(ISNUMBER(VALUE(SUBSTITUTE(実質収支比率等に係る経年分析!F$49,"▲","-"))),ROUND(VALUE(SUBSTITUTE(実質収支比率等に係る経年分析!F$49,"▲","-")),2),NA())</f>
        <v>23.32</v>
      </c>
      <c r="C21" s="171">
        <f>IF(ISNUMBER(VALUE(SUBSTITUTE(実質収支比率等に係る経年分析!G$49,"▲","-"))),ROUND(VALUE(SUBSTITUTE(実質収支比率等に係る経年分析!G$49,"▲","-")),2),NA())</f>
        <v>5.71</v>
      </c>
      <c r="D21" s="171">
        <f>IF(ISNUMBER(VALUE(SUBSTITUTE(実質収支比率等に係る経年分析!H$49,"▲","-"))),ROUND(VALUE(SUBSTITUTE(実質収支比率等に係る経年分析!H$49,"▲","-")),2),NA())</f>
        <v>14.59</v>
      </c>
      <c r="E21" s="171">
        <f>IF(ISNUMBER(VALUE(SUBSTITUTE(実質収支比率等に係る経年分析!I$49,"▲","-"))),ROUND(VALUE(SUBSTITUTE(実質収支比率等に係る経年分析!I$49,"▲","-")),2),NA())</f>
        <v>-1.56</v>
      </c>
      <c r="F21" s="171">
        <f>IF(ISNUMBER(VALUE(SUBSTITUTE(実質収支比率等に係る経年分析!J$49,"▲","-"))),ROUND(VALUE(SUBSTITUTE(実質収支比率等に係る経年分析!J$49,"▲","-")),2),NA())</f>
        <v>12.01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0.41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0.4</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0.38</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0.3</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公共下水道事業</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2.82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0.72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0.53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0.41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0.3</v>
      </c>
    </row>
    <row r="30" spans="1:11" x14ac:dyDescent="0.15">
      <c r="A30" s="172" t="str">
        <f>IF(連結実質赤字比率に係る赤字・黒字の構成分析!C$40="",NA(),連結実質赤字比率に係る赤字・黒字の構成分析!C$40)</f>
        <v>後期高齢者医療事業</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0.18</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0.24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0.28000000000000003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0.32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0.34</v>
      </c>
    </row>
    <row r="31" spans="1:11" x14ac:dyDescent="0.15">
      <c r="A31" s="172" t="str">
        <f>IF(連結実質赤字比率に係る赤字・黒字の構成分析!C$39="",NA(),連結実質赤字比率に係る赤字・黒字の構成分析!C$39)</f>
        <v>宅地造成事業</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0.99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0.99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0.9</v>
      </c>
    </row>
    <row r="32" spans="1:11" x14ac:dyDescent="0.15">
      <c r="A32" s="172" t="str">
        <f>IF(連結実質赤字比率に係る赤字・黒字の構成分析!C$38="",NA(),連結実質赤字比率に係る赤字・黒字の構成分析!C$38)</f>
        <v>国民健康保険直営診療施設事業</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0.83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1.44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0.92</v>
      </c>
    </row>
    <row r="33" spans="1:16" x14ac:dyDescent="0.15">
      <c r="A33" s="172" t="str">
        <f>IF(連結実質赤字比率に係る赤字・黒字の構成分析!C$37="",NA(),連結実質赤字比率に係る赤字・黒字の構成分析!C$37)</f>
        <v>介護保険事業</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1.83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6.2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6.12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5.54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2.34</v>
      </c>
    </row>
    <row r="34" spans="1:16" x14ac:dyDescent="0.15">
      <c r="A34" s="172" t="str">
        <f>IF(連結実質赤字比率に係る赤字・黒字の構成分析!C$36="",NA(),連結実質赤字比率に係る赤字・黒字の構成分析!C$36)</f>
        <v>国民健康保険事業</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10.58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4.9000000000000004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4.87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4.47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2.62</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28.4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16.75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22.24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4.05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11.47</v>
      </c>
    </row>
    <row r="36" spans="1:16" x14ac:dyDescent="0.15">
      <c r="A36" s="172" t="str">
        <f>IF(連結実質赤字比率に係る赤字・黒字の構成分析!C$34="",NA(),連結実質赤字比率に係る赤字・黒字の構成分析!C$34)</f>
        <v>上水道事業</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10.71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13.06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13.52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19.73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13.83</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609</v>
      </c>
      <c r="E42" s="173"/>
      <c r="F42" s="173"/>
      <c r="G42" s="173">
        <f>'実質公債費比率（分子）の構造'!L$52</f>
        <v>581</v>
      </c>
      <c r="H42" s="173"/>
      <c r="I42" s="173"/>
      <c r="J42" s="173">
        <f>'実質公債費比率（分子）の構造'!M$52</f>
        <v>561</v>
      </c>
      <c r="K42" s="173"/>
      <c r="L42" s="173"/>
      <c r="M42" s="173">
        <f>'実質公債費比率（分子）の構造'!N$52</f>
        <v>528</v>
      </c>
      <c r="N42" s="173"/>
      <c r="O42" s="173"/>
      <c r="P42" s="173">
        <f>'実質公債費比率（分子）の構造'!O$52</f>
        <v>510</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37</v>
      </c>
      <c r="C44" s="173"/>
      <c r="D44" s="173"/>
      <c r="E44" s="173">
        <f>'実質公債費比率（分子）の構造'!L$50</f>
        <v>37</v>
      </c>
      <c r="F44" s="173"/>
      <c r="G44" s="173"/>
      <c r="H44" s="173">
        <f>'実質公債費比率（分子）の構造'!M$50</f>
        <v>37</v>
      </c>
      <c r="I44" s="173"/>
      <c r="J44" s="173"/>
      <c r="K44" s="173">
        <f>'実質公債費比率（分子）の構造'!N$50</f>
        <v>35</v>
      </c>
      <c r="L44" s="173"/>
      <c r="M44" s="173"/>
      <c r="N44" s="173">
        <f>'実質公債費比率（分子）の構造'!O$50</f>
        <v>34</v>
      </c>
      <c r="O44" s="173"/>
      <c r="P44" s="173"/>
    </row>
    <row r="45" spans="1:16" x14ac:dyDescent="0.15">
      <c r="A45" s="173" t="s">
        <v>66</v>
      </c>
      <c r="B45" s="173">
        <f>'実質公債費比率（分子）の構造'!K$49</f>
        <v>28</v>
      </c>
      <c r="C45" s="173"/>
      <c r="D45" s="173"/>
      <c r="E45" s="173">
        <f>'実質公債費比率（分子）の構造'!L$49</f>
        <v>28</v>
      </c>
      <c r="F45" s="173"/>
      <c r="G45" s="173"/>
      <c r="H45" s="173">
        <f>'実質公債費比率（分子）の構造'!M$49</f>
        <v>27</v>
      </c>
      <c r="I45" s="173"/>
      <c r="J45" s="173"/>
      <c r="K45" s="173">
        <f>'実質公債費比率（分子）の構造'!N$49</f>
        <v>22</v>
      </c>
      <c r="L45" s="173"/>
      <c r="M45" s="173"/>
      <c r="N45" s="173">
        <f>'実質公債費比率（分子）の構造'!O$49</f>
        <v>21</v>
      </c>
      <c r="O45" s="173"/>
      <c r="P45" s="173"/>
    </row>
    <row r="46" spans="1:16" x14ac:dyDescent="0.15">
      <c r="A46" s="173" t="s">
        <v>67</v>
      </c>
      <c r="B46" s="173">
        <f>'実質公債費比率（分子）の構造'!K$48</f>
        <v>339</v>
      </c>
      <c r="C46" s="173"/>
      <c r="D46" s="173"/>
      <c r="E46" s="173">
        <f>'実質公債費比率（分子）の構造'!L$48</f>
        <v>331</v>
      </c>
      <c r="F46" s="173"/>
      <c r="G46" s="173"/>
      <c r="H46" s="173">
        <f>'実質公債費比率（分子）の構造'!M$48</f>
        <v>322</v>
      </c>
      <c r="I46" s="173"/>
      <c r="J46" s="173"/>
      <c r="K46" s="173">
        <f>'実質公債費比率（分子）の構造'!N$48</f>
        <v>318</v>
      </c>
      <c r="L46" s="173"/>
      <c r="M46" s="173"/>
      <c r="N46" s="173">
        <f>'実質公債費比率（分子）の構造'!O$48</f>
        <v>303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555</v>
      </c>
      <c r="C49" s="173"/>
      <c r="D49" s="173"/>
      <c r="E49" s="173">
        <f>'実質公債費比率（分子）の構造'!L$45</f>
        <v>483</v>
      </c>
      <c r="F49" s="173"/>
      <c r="G49" s="173"/>
      <c r="H49" s="173">
        <f>'実質公債費比率（分子）の構造'!M$45</f>
        <v>417</v>
      </c>
      <c r="I49" s="173"/>
      <c r="J49" s="173"/>
      <c r="K49" s="173">
        <f>'実質公債費比率（分子）の構造'!N$45</f>
        <v>331</v>
      </c>
      <c r="L49" s="173"/>
      <c r="M49" s="173"/>
      <c r="N49" s="173">
        <f>'実質公債費比率（分子）の構造'!O$45</f>
        <v>302</v>
      </c>
      <c r="O49" s="173"/>
      <c r="P49" s="173"/>
    </row>
    <row r="50" spans="1:16" x14ac:dyDescent="0.15">
      <c r="A50" s="173" t="s">
        <v>71</v>
      </c>
      <c r="B50" s="173" t="e">
        <f>NA()</f>
        <v>#N/A</v>
      </c>
      <c r="C50" s="173">
        <f>IF(ISNUMBER('実質公債費比率（分子）の構造'!K$53),'実質公債費比率（分子）の構造'!K$53,NA())</f>
        <v>350</v>
      </c>
      <c r="D50" s="173" t="e">
        <f>NA()</f>
        <v>#N/A</v>
      </c>
      <c r="E50" s="173" t="e">
        <f>NA()</f>
        <v>#N/A</v>
      </c>
      <c r="F50" s="173">
        <f>IF(ISNUMBER('実質公債費比率（分子）の構造'!L$53),'実質公債費比率（分子）の構造'!L$53,NA())</f>
        <v>298</v>
      </c>
      <c r="G50" s="173" t="e">
        <f>NA()</f>
        <v>#N/A</v>
      </c>
      <c r="H50" s="173" t="e">
        <f>NA()</f>
        <v>#N/A</v>
      </c>
      <c r="I50" s="173">
        <f>IF(ISNUMBER('実質公債費比率（分子）の構造'!M$53),'実質公債費比率（分子）の構造'!M$53,NA())</f>
        <v>242</v>
      </c>
      <c r="J50" s="173" t="e">
        <f>NA()</f>
        <v>#N/A</v>
      </c>
      <c r="K50" s="173" t="e">
        <f>NA()</f>
        <v>#N/A</v>
      </c>
      <c r="L50" s="173">
        <f>IF(ISNUMBER('実質公債費比率（分子）の構造'!N$53),'実質公債費比率（分子）の構造'!N$53,NA())</f>
        <v>178</v>
      </c>
      <c r="M50" s="173" t="e">
        <f>NA()</f>
        <v>#N/A</v>
      </c>
      <c r="N50" s="173" t="e">
        <f>NA()</f>
        <v>#N/A</v>
      </c>
      <c r="O50" s="173">
        <f>IF(ISNUMBER('実質公債費比率（分子）の構造'!O$53),'実質公債費比率（分子）の構造'!O$53,NA())</f>
        <v>150</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5610</v>
      </c>
      <c r="E56" s="172"/>
      <c r="F56" s="172"/>
      <c r="G56" s="172">
        <f>'将来負担比率（分子）の構造'!J$52</f>
        <v>5231</v>
      </c>
      <c r="H56" s="172"/>
      <c r="I56" s="172"/>
      <c r="J56" s="172">
        <f>'将来負担比率（分子）の構造'!K$52</f>
        <v>5006</v>
      </c>
      <c r="K56" s="172"/>
      <c r="L56" s="172"/>
      <c r="M56" s="172">
        <f>'将来負担比率（分子）の構造'!L$52</f>
        <v>4739</v>
      </c>
      <c r="N56" s="172"/>
      <c r="O56" s="172"/>
      <c r="P56" s="172">
        <f>'将来負担比率（分子）の構造'!M$52</f>
        <v>4424</v>
      </c>
    </row>
    <row r="57" spans="1:16" x14ac:dyDescent="0.15">
      <c r="A57" s="172" t="s">
        <v>42</v>
      </c>
      <c r="B57" s="172"/>
      <c r="C57" s="172"/>
      <c r="D57" s="172" t="str">
        <f>'将来負担比率（分子）の構造'!I$51</f>
        <v>-</v>
      </c>
      <c r="E57" s="172"/>
      <c r="F57" s="172"/>
      <c r="G57" s="172">
        <f>'将来負担比率（分子）の構造'!J$51</f>
        <v>7</v>
      </c>
      <c r="H57" s="172"/>
      <c r="I57" s="172"/>
      <c r="J57" s="172">
        <f>'将来負担比率（分子）の構造'!K$51</f>
        <v>11</v>
      </c>
      <c r="K57" s="172"/>
      <c r="L57" s="172"/>
      <c r="M57" s="172">
        <f>'将来負担比率（分子）の構造'!L$51</f>
        <v>7</v>
      </c>
      <c r="N57" s="172"/>
      <c r="O57" s="172"/>
      <c r="P57" s="172">
        <f>'将来負担比率（分子）の構造'!M$51</f>
        <v>7</v>
      </c>
    </row>
    <row r="58" spans="1:16" x14ac:dyDescent="0.15">
      <c r="A58" s="172" t="s">
        <v>41</v>
      </c>
      <c r="B58" s="172"/>
      <c r="C58" s="172"/>
      <c r="D58" s="172">
        <f>'将来負担比率（分子）の構造'!I$50</f>
        <v>19150</v>
      </c>
      <c r="E58" s="172"/>
      <c r="F58" s="172"/>
      <c r="G58" s="172">
        <f>'将来負担比率（分子）の構造'!J$50</f>
        <v>20381</v>
      </c>
      <c r="H58" s="172"/>
      <c r="I58" s="172"/>
      <c r="J58" s="172">
        <f>'将来負担比率（分子）の構造'!K$50</f>
        <v>23457</v>
      </c>
      <c r="K58" s="172"/>
      <c r="L58" s="172"/>
      <c r="M58" s="172">
        <f>'将来負担比率（分子）の構造'!L$50</f>
        <v>22810</v>
      </c>
      <c r="N58" s="172"/>
      <c r="O58" s="172"/>
      <c r="P58" s="172">
        <f>'将来負担比率（分子）の構造'!M$50</f>
        <v>29567</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1056</v>
      </c>
      <c r="C62" s="172"/>
      <c r="D62" s="172"/>
      <c r="E62" s="172">
        <f>'将来負担比率（分子）の構造'!J$45</f>
        <v>931</v>
      </c>
      <c r="F62" s="172"/>
      <c r="G62" s="172"/>
      <c r="H62" s="172">
        <f>'将来負担比率（分子）の構造'!K$45</f>
        <v>741</v>
      </c>
      <c r="I62" s="172"/>
      <c r="J62" s="172"/>
      <c r="K62" s="172">
        <f>'将来負担比率（分子）の構造'!L$45</f>
        <v>701</v>
      </c>
      <c r="L62" s="172"/>
      <c r="M62" s="172"/>
      <c r="N62" s="172">
        <f>'将来負担比率（分子）の構造'!M$45</f>
        <v>477</v>
      </c>
      <c r="O62" s="172"/>
      <c r="P62" s="172"/>
    </row>
    <row r="63" spans="1:16" x14ac:dyDescent="0.15">
      <c r="A63" s="172" t="s">
        <v>34</v>
      </c>
      <c r="B63" s="172">
        <f>'将来負担比率（分子）の構造'!I$44</f>
        <v>298</v>
      </c>
      <c r="C63" s="172"/>
      <c r="D63" s="172"/>
      <c r="E63" s="172">
        <f>'将来負担比率（分子）の構造'!J$44</f>
        <v>261</v>
      </c>
      <c r="F63" s="172"/>
      <c r="G63" s="172"/>
      <c r="H63" s="172">
        <f>'将来負担比率（分子）の構造'!K$44</f>
        <v>223</v>
      </c>
      <c r="I63" s="172"/>
      <c r="J63" s="172"/>
      <c r="K63" s="172">
        <f>'将来負担比率（分子）の構造'!L$44</f>
        <v>189</v>
      </c>
      <c r="L63" s="172"/>
      <c r="M63" s="172"/>
      <c r="N63" s="172">
        <f>'将来負担比率（分子）の構造'!M$44</f>
        <v>155</v>
      </c>
      <c r="O63" s="172"/>
      <c r="P63" s="172"/>
    </row>
    <row r="64" spans="1:16" x14ac:dyDescent="0.15">
      <c r="A64" s="172" t="s">
        <v>33</v>
      </c>
      <c r="B64" s="172">
        <f>'将来負担比率（分子）の構造'!I$43</f>
        <v>2671</v>
      </c>
      <c r="C64" s="172"/>
      <c r="D64" s="172"/>
      <c r="E64" s="172">
        <f>'将来負担比率（分子）の構造'!J$43</f>
        <v>2410</v>
      </c>
      <c r="F64" s="172"/>
      <c r="G64" s="172"/>
      <c r="H64" s="172">
        <f>'将来負担比率（分子）の構造'!K$43</f>
        <v>2173</v>
      </c>
      <c r="I64" s="172"/>
      <c r="J64" s="172"/>
      <c r="K64" s="172">
        <f>'将来負担比率（分子）の構造'!L$43</f>
        <v>1905</v>
      </c>
      <c r="L64" s="172"/>
      <c r="M64" s="172"/>
      <c r="N64" s="172">
        <f>'将来負担比率（分子）の構造'!M$43</f>
        <v>1797</v>
      </c>
      <c r="O64" s="172"/>
      <c r="P64" s="172"/>
    </row>
    <row r="65" spans="1:16" x14ac:dyDescent="0.15">
      <c r="A65" s="172" t="s">
        <v>32</v>
      </c>
      <c r="B65" s="172">
        <f>'将来負担比率（分子）の構造'!I$42</f>
        <v>202</v>
      </c>
      <c r="C65" s="172"/>
      <c r="D65" s="172"/>
      <c r="E65" s="172">
        <f>'将来負担比率（分子）の構造'!J$42</f>
        <v>177</v>
      </c>
      <c r="F65" s="172"/>
      <c r="G65" s="172"/>
      <c r="H65" s="172">
        <f>'将来負担比率（分子）の構造'!K$42</f>
        <v>151</v>
      </c>
      <c r="I65" s="172"/>
      <c r="J65" s="172"/>
      <c r="K65" s="172">
        <f>'将来負担比率（分子）の構造'!L$42</f>
        <v>124</v>
      </c>
      <c r="L65" s="172"/>
      <c r="M65" s="172"/>
      <c r="N65" s="172">
        <f>'将来負担比率（分子）の構造'!M$42</f>
        <v>35</v>
      </c>
      <c r="O65" s="172"/>
      <c r="P65" s="172"/>
    </row>
    <row r="66" spans="1:16" x14ac:dyDescent="0.15">
      <c r="A66" s="172" t="s">
        <v>31</v>
      </c>
      <c r="B66" s="172">
        <f>'将来負担比率（分子）の構造'!I$41</f>
        <v>3174</v>
      </c>
      <c r="C66" s="172"/>
      <c r="D66" s="172"/>
      <c r="E66" s="172">
        <f>'将来負担比率（分子）の構造'!J$41</f>
        <v>2720</v>
      </c>
      <c r="F66" s="172"/>
      <c r="G66" s="172"/>
      <c r="H66" s="172">
        <f>'将来負担比率（分子）の構造'!K$41</f>
        <v>2325</v>
      </c>
      <c r="I66" s="172"/>
      <c r="J66" s="172"/>
      <c r="K66" s="172">
        <f>'将来負担比率（分子）の構造'!L$41</f>
        <v>2256</v>
      </c>
      <c r="L66" s="172"/>
      <c r="M66" s="172"/>
      <c r="N66" s="172">
        <f>'将来負担比率（分子）の構造'!M$41</f>
        <v>2080</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3320</v>
      </c>
      <c r="C72" s="176">
        <f>基金残高に係る経年分析!G55</f>
        <v>4121</v>
      </c>
      <c r="D72" s="176">
        <f>基金残高に係る経年分析!H55</f>
        <v>4352</v>
      </c>
    </row>
    <row r="73" spans="1:16" x14ac:dyDescent="0.15">
      <c r="A73" s="175" t="s">
        <v>78</v>
      </c>
      <c r="B73" s="176">
        <f>基金残高に係る経年分析!F56</f>
        <v>502</v>
      </c>
      <c r="C73" s="176">
        <f>基金残高に係る経年分析!G56</f>
        <v>502</v>
      </c>
      <c r="D73" s="176">
        <f>基金残高に係る経年分析!H56</f>
        <v>566</v>
      </c>
    </row>
    <row r="74" spans="1:16" x14ac:dyDescent="0.15">
      <c r="A74" s="175" t="s">
        <v>79</v>
      </c>
      <c r="B74" s="176">
        <f>基金残高に係る経年分析!F57</f>
        <v>37561</v>
      </c>
      <c r="C74" s="176">
        <f>基金残高に係る経年分析!G57</f>
        <v>28933</v>
      </c>
      <c r="D74" s="176">
        <f>基金残高に係る経年分析!H57</f>
        <v>37217</v>
      </c>
    </row>
  </sheetData>
  <sheetProtection algorithmName="SHA-512" hashValue="xN8gTntMTaUeRnmJHjHGGzWNRJggwguw99Fq0wjfa0LzVvlK9nbuRaPmaucbvDEt4ZmhYqUKmBDGrFfT61b83w==" saltValue="o4MRzDGKYz7cRfW9FO7H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1B8F7-7F7B-469F-9CBA-08DC5EE69592}">
  <sheetPr>
    <pageSetUpPr fitToPage="1"/>
  </sheetPr>
  <dimension ref="B1:EM50"/>
  <sheetViews>
    <sheetView workbookViewId="0">
      <selection activeCell="AD30" sqref="AD30:AK30"/>
    </sheetView>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12"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13" t="s">
        <v>217</v>
      </c>
      <c r="DI1" s="714"/>
      <c r="DJ1" s="714"/>
      <c r="DK1" s="714"/>
      <c r="DL1" s="714"/>
      <c r="DM1" s="714"/>
      <c r="DN1" s="715"/>
      <c r="DO1" s="211"/>
      <c r="DP1" s="713" t="s">
        <v>218</v>
      </c>
      <c r="DQ1" s="714"/>
      <c r="DR1" s="714"/>
      <c r="DS1" s="714"/>
      <c r="DT1" s="714"/>
      <c r="DU1" s="714"/>
      <c r="DV1" s="714"/>
      <c r="DW1" s="714"/>
      <c r="DX1" s="714"/>
      <c r="DY1" s="714"/>
      <c r="DZ1" s="714"/>
      <c r="EA1" s="714"/>
      <c r="EB1" s="714"/>
      <c r="EC1" s="715"/>
      <c r="ED1" s="210"/>
      <c r="EE1" s="210"/>
      <c r="EF1" s="210"/>
      <c r="EG1" s="210"/>
      <c r="EH1" s="210"/>
      <c r="EI1" s="210"/>
      <c r="EJ1" s="210"/>
      <c r="EK1" s="210"/>
      <c r="EL1" s="210"/>
      <c r="EM1" s="210"/>
    </row>
    <row r="2" spans="2:143" ht="21" x14ac:dyDescent="0.15">
      <c r="B2" s="212" t="s">
        <v>219</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x14ac:dyDescent="0.15">
      <c r="B3" s="675" t="s">
        <v>220</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5" t="s">
        <v>221</v>
      </c>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7"/>
      <c r="CD3" s="675" t="s">
        <v>222</v>
      </c>
      <c r="CE3" s="676"/>
      <c r="CF3" s="676"/>
      <c r="CG3" s="676"/>
      <c r="CH3" s="676"/>
      <c r="CI3" s="676"/>
      <c r="CJ3" s="676"/>
      <c r="CK3" s="676"/>
      <c r="CL3" s="676"/>
      <c r="CM3" s="676"/>
      <c r="CN3" s="676"/>
      <c r="CO3" s="676"/>
      <c r="CP3" s="676"/>
      <c r="CQ3" s="676"/>
      <c r="CR3" s="676"/>
      <c r="CS3" s="676"/>
      <c r="CT3" s="676"/>
      <c r="CU3" s="676"/>
      <c r="CV3" s="676"/>
      <c r="CW3" s="676"/>
      <c r="CX3" s="676"/>
      <c r="CY3" s="676"/>
      <c r="CZ3" s="676"/>
      <c r="DA3" s="676"/>
      <c r="DB3" s="676"/>
      <c r="DC3" s="676"/>
      <c r="DD3" s="676"/>
      <c r="DE3" s="676"/>
      <c r="DF3" s="676"/>
      <c r="DG3" s="676"/>
      <c r="DH3" s="676"/>
      <c r="DI3" s="676"/>
      <c r="DJ3" s="676"/>
      <c r="DK3" s="676"/>
      <c r="DL3" s="676"/>
      <c r="DM3" s="676"/>
      <c r="DN3" s="676"/>
      <c r="DO3" s="676"/>
      <c r="DP3" s="676"/>
      <c r="DQ3" s="676"/>
      <c r="DR3" s="676"/>
      <c r="DS3" s="676"/>
      <c r="DT3" s="676"/>
      <c r="DU3" s="676"/>
      <c r="DV3" s="676"/>
      <c r="DW3" s="676"/>
      <c r="DX3" s="676"/>
      <c r="DY3" s="676"/>
      <c r="DZ3" s="676"/>
      <c r="EA3" s="676"/>
      <c r="EB3" s="676"/>
      <c r="EC3" s="677"/>
    </row>
    <row r="4" spans="2:143" x14ac:dyDescent="0.15">
      <c r="B4" s="675" t="s">
        <v>1</v>
      </c>
      <c r="C4" s="676"/>
      <c r="D4" s="676"/>
      <c r="E4" s="676"/>
      <c r="F4" s="676"/>
      <c r="G4" s="676"/>
      <c r="H4" s="676"/>
      <c r="I4" s="676"/>
      <c r="J4" s="676"/>
      <c r="K4" s="676"/>
      <c r="L4" s="676"/>
      <c r="M4" s="676"/>
      <c r="N4" s="676"/>
      <c r="O4" s="676"/>
      <c r="P4" s="676"/>
      <c r="Q4" s="677"/>
      <c r="R4" s="675" t="s">
        <v>223</v>
      </c>
      <c r="S4" s="676"/>
      <c r="T4" s="676"/>
      <c r="U4" s="676"/>
      <c r="V4" s="676"/>
      <c r="W4" s="676"/>
      <c r="X4" s="676"/>
      <c r="Y4" s="677"/>
      <c r="Z4" s="675" t="s">
        <v>224</v>
      </c>
      <c r="AA4" s="676"/>
      <c r="AB4" s="676"/>
      <c r="AC4" s="677"/>
      <c r="AD4" s="675" t="s">
        <v>225</v>
      </c>
      <c r="AE4" s="676"/>
      <c r="AF4" s="676"/>
      <c r="AG4" s="676"/>
      <c r="AH4" s="676"/>
      <c r="AI4" s="676"/>
      <c r="AJ4" s="676"/>
      <c r="AK4" s="677"/>
      <c r="AL4" s="675" t="s">
        <v>224</v>
      </c>
      <c r="AM4" s="676"/>
      <c r="AN4" s="676"/>
      <c r="AO4" s="677"/>
      <c r="AP4" s="716" t="s">
        <v>226</v>
      </c>
      <c r="AQ4" s="716"/>
      <c r="AR4" s="716"/>
      <c r="AS4" s="716"/>
      <c r="AT4" s="716"/>
      <c r="AU4" s="716"/>
      <c r="AV4" s="716"/>
      <c r="AW4" s="716"/>
      <c r="AX4" s="716"/>
      <c r="AY4" s="716"/>
      <c r="AZ4" s="716"/>
      <c r="BA4" s="716"/>
      <c r="BB4" s="716"/>
      <c r="BC4" s="716"/>
      <c r="BD4" s="716"/>
      <c r="BE4" s="716"/>
      <c r="BF4" s="716"/>
      <c r="BG4" s="716" t="s">
        <v>227</v>
      </c>
      <c r="BH4" s="716"/>
      <c r="BI4" s="716"/>
      <c r="BJ4" s="716"/>
      <c r="BK4" s="716"/>
      <c r="BL4" s="716"/>
      <c r="BM4" s="716"/>
      <c r="BN4" s="716"/>
      <c r="BO4" s="716" t="s">
        <v>224</v>
      </c>
      <c r="BP4" s="716"/>
      <c r="BQ4" s="716"/>
      <c r="BR4" s="716"/>
      <c r="BS4" s="716" t="s">
        <v>228</v>
      </c>
      <c r="BT4" s="716"/>
      <c r="BU4" s="716"/>
      <c r="BV4" s="716"/>
      <c r="BW4" s="716"/>
      <c r="BX4" s="716"/>
      <c r="BY4" s="716"/>
      <c r="BZ4" s="716"/>
      <c r="CA4" s="716"/>
      <c r="CB4" s="716"/>
      <c r="CD4" s="675" t="s">
        <v>229</v>
      </c>
      <c r="CE4" s="676"/>
      <c r="CF4" s="676"/>
      <c r="CG4" s="676"/>
      <c r="CH4" s="676"/>
      <c r="CI4" s="676"/>
      <c r="CJ4" s="676"/>
      <c r="CK4" s="676"/>
      <c r="CL4" s="676"/>
      <c r="CM4" s="676"/>
      <c r="CN4" s="676"/>
      <c r="CO4" s="676"/>
      <c r="CP4" s="676"/>
      <c r="CQ4" s="676"/>
      <c r="CR4" s="676"/>
      <c r="CS4" s="676"/>
      <c r="CT4" s="676"/>
      <c r="CU4" s="676"/>
      <c r="CV4" s="676"/>
      <c r="CW4" s="676"/>
      <c r="CX4" s="676"/>
      <c r="CY4" s="676"/>
      <c r="CZ4" s="676"/>
      <c r="DA4" s="676"/>
      <c r="DB4" s="676"/>
      <c r="DC4" s="676"/>
      <c r="DD4" s="676"/>
      <c r="DE4" s="676"/>
      <c r="DF4" s="676"/>
      <c r="DG4" s="676"/>
      <c r="DH4" s="676"/>
      <c r="DI4" s="676"/>
      <c r="DJ4" s="676"/>
      <c r="DK4" s="676"/>
      <c r="DL4" s="676"/>
      <c r="DM4" s="676"/>
      <c r="DN4" s="676"/>
      <c r="DO4" s="676"/>
      <c r="DP4" s="676"/>
      <c r="DQ4" s="676"/>
      <c r="DR4" s="676"/>
      <c r="DS4" s="676"/>
      <c r="DT4" s="676"/>
      <c r="DU4" s="676"/>
      <c r="DV4" s="676"/>
      <c r="DW4" s="676"/>
      <c r="DX4" s="676"/>
      <c r="DY4" s="676"/>
      <c r="DZ4" s="676"/>
      <c r="EA4" s="676"/>
      <c r="EB4" s="676"/>
      <c r="EC4" s="677"/>
    </row>
    <row r="5" spans="2:143" x14ac:dyDescent="0.15">
      <c r="B5" s="672" t="s">
        <v>230</v>
      </c>
      <c r="C5" s="673"/>
      <c r="D5" s="673"/>
      <c r="E5" s="673"/>
      <c r="F5" s="673"/>
      <c r="G5" s="673"/>
      <c r="H5" s="673"/>
      <c r="I5" s="673"/>
      <c r="J5" s="673"/>
      <c r="K5" s="673"/>
      <c r="L5" s="673"/>
      <c r="M5" s="673"/>
      <c r="N5" s="673"/>
      <c r="O5" s="673"/>
      <c r="P5" s="673"/>
      <c r="Q5" s="674"/>
      <c r="R5" s="669">
        <v>1482963</v>
      </c>
      <c r="S5" s="670"/>
      <c r="T5" s="670"/>
      <c r="U5" s="670"/>
      <c r="V5" s="670"/>
      <c r="W5" s="670"/>
      <c r="X5" s="670"/>
      <c r="Y5" s="698"/>
      <c r="Z5" s="711">
        <v>3.6</v>
      </c>
      <c r="AA5" s="711"/>
      <c r="AB5" s="711"/>
      <c r="AC5" s="711"/>
      <c r="AD5" s="712">
        <v>1482963</v>
      </c>
      <c r="AE5" s="712"/>
      <c r="AF5" s="712"/>
      <c r="AG5" s="712"/>
      <c r="AH5" s="712"/>
      <c r="AI5" s="712"/>
      <c r="AJ5" s="712"/>
      <c r="AK5" s="712"/>
      <c r="AL5" s="699">
        <v>30.3</v>
      </c>
      <c r="AM5" s="685"/>
      <c r="AN5" s="685"/>
      <c r="AO5" s="700"/>
      <c r="AP5" s="672" t="s">
        <v>231</v>
      </c>
      <c r="AQ5" s="673"/>
      <c r="AR5" s="673"/>
      <c r="AS5" s="673"/>
      <c r="AT5" s="673"/>
      <c r="AU5" s="673"/>
      <c r="AV5" s="673"/>
      <c r="AW5" s="673"/>
      <c r="AX5" s="673"/>
      <c r="AY5" s="673"/>
      <c r="AZ5" s="673"/>
      <c r="BA5" s="673"/>
      <c r="BB5" s="673"/>
      <c r="BC5" s="673"/>
      <c r="BD5" s="673"/>
      <c r="BE5" s="673"/>
      <c r="BF5" s="674"/>
      <c r="BG5" s="622">
        <v>1482963</v>
      </c>
      <c r="BH5" s="623"/>
      <c r="BI5" s="623"/>
      <c r="BJ5" s="623"/>
      <c r="BK5" s="623"/>
      <c r="BL5" s="623"/>
      <c r="BM5" s="623"/>
      <c r="BN5" s="624"/>
      <c r="BO5" s="648">
        <v>100</v>
      </c>
      <c r="BP5" s="648"/>
      <c r="BQ5" s="648"/>
      <c r="BR5" s="648"/>
      <c r="BS5" s="649" t="s">
        <v>130</v>
      </c>
      <c r="BT5" s="649"/>
      <c r="BU5" s="649"/>
      <c r="BV5" s="649"/>
      <c r="BW5" s="649"/>
      <c r="BX5" s="649"/>
      <c r="BY5" s="649"/>
      <c r="BZ5" s="649"/>
      <c r="CA5" s="649"/>
      <c r="CB5" s="694"/>
      <c r="CD5" s="675" t="s">
        <v>226</v>
      </c>
      <c r="CE5" s="676"/>
      <c r="CF5" s="676"/>
      <c r="CG5" s="676"/>
      <c r="CH5" s="676"/>
      <c r="CI5" s="676"/>
      <c r="CJ5" s="676"/>
      <c r="CK5" s="676"/>
      <c r="CL5" s="676"/>
      <c r="CM5" s="676"/>
      <c r="CN5" s="676"/>
      <c r="CO5" s="676"/>
      <c r="CP5" s="676"/>
      <c r="CQ5" s="677"/>
      <c r="CR5" s="675" t="s">
        <v>232</v>
      </c>
      <c r="CS5" s="676"/>
      <c r="CT5" s="676"/>
      <c r="CU5" s="676"/>
      <c r="CV5" s="676"/>
      <c r="CW5" s="676"/>
      <c r="CX5" s="676"/>
      <c r="CY5" s="677"/>
      <c r="CZ5" s="675" t="s">
        <v>224</v>
      </c>
      <c r="DA5" s="676"/>
      <c r="DB5" s="676"/>
      <c r="DC5" s="677"/>
      <c r="DD5" s="675" t="s">
        <v>233</v>
      </c>
      <c r="DE5" s="676"/>
      <c r="DF5" s="676"/>
      <c r="DG5" s="676"/>
      <c r="DH5" s="676"/>
      <c r="DI5" s="676"/>
      <c r="DJ5" s="676"/>
      <c r="DK5" s="676"/>
      <c r="DL5" s="676"/>
      <c r="DM5" s="676"/>
      <c r="DN5" s="676"/>
      <c r="DO5" s="676"/>
      <c r="DP5" s="677"/>
      <c r="DQ5" s="675" t="s">
        <v>234</v>
      </c>
      <c r="DR5" s="676"/>
      <c r="DS5" s="676"/>
      <c r="DT5" s="676"/>
      <c r="DU5" s="676"/>
      <c r="DV5" s="676"/>
      <c r="DW5" s="676"/>
      <c r="DX5" s="676"/>
      <c r="DY5" s="676"/>
      <c r="DZ5" s="676"/>
      <c r="EA5" s="676"/>
      <c r="EB5" s="676"/>
      <c r="EC5" s="677"/>
    </row>
    <row r="6" spans="2:143" x14ac:dyDescent="0.15">
      <c r="B6" s="619" t="s">
        <v>235</v>
      </c>
      <c r="C6" s="620"/>
      <c r="D6" s="620"/>
      <c r="E6" s="620"/>
      <c r="F6" s="620"/>
      <c r="G6" s="620"/>
      <c r="H6" s="620"/>
      <c r="I6" s="620"/>
      <c r="J6" s="620"/>
      <c r="K6" s="620"/>
      <c r="L6" s="620"/>
      <c r="M6" s="620"/>
      <c r="N6" s="620"/>
      <c r="O6" s="620"/>
      <c r="P6" s="620"/>
      <c r="Q6" s="621"/>
      <c r="R6" s="622">
        <v>130034</v>
      </c>
      <c r="S6" s="623"/>
      <c r="T6" s="623"/>
      <c r="U6" s="623"/>
      <c r="V6" s="623"/>
      <c r="W6" s="623"/>
      <c r="X6" s="623"/>
      <c r="Y6" s="624"/>
      <c r="Z6" s="648">
        <v>0.3</v>
      </c>
      <c r="AA6" s="648"/>
      <c r="AB6" s="648"/>
      <c r="AC6" s="648"/>
      <c r="AD6" s="649">
        <v>130034</v>
      </c>
      <c r="AE6" s="649"/>
      <c r="AF6" s="649"/>
      <c r="AG6" s="649"/>
      <c r="AH6" s="649"/>
      <c r="AI6" s="649"/>
      <c r="AJ6" s="649"/>
      <c r="AK6" s="649"/>
      <c r="AL6" s="625">
        <v>2.7</v>
      </c>
      <c r="AM6" s="626"/>
      <c r="AN6" s="626"/>
      <c r="AO6" s="650"/>
      <c r="AP6" s="619" t="s">
        <v>236</v>
      </c>
      <c r="AQ6" s="620"/>
      <c r="AR6" s="620"/>
      <c r="AS6" s="620"/>
      <c r="AT6" s="620"/>
      <c r="AU6" s="620"/>
      <c r="AV6" s="620"/>
      <c r="AW6" s="620"/>
      <c r="AX6" s="620"/>
      <c r="AY6" s="620"/>
      <c r="AZ6" s="620"/>
      <c r="BA6" s="620"/>
      <c r="BB6" s="620"/>
      <c r="BC6" s="620"/>
      <c r="BD6" s="620"/>
      <c r="BE6" s="620"/>
      <c r="BF6" s="621"/>
      <c r="BG6" s="622">
        <v>1482963</v>
      </c>
      <c r="BH6" s="623"/>
      <c r="BI6" s="623"/>
      <c r="BJ6" s="623"/>
      <c r="BK6" s="623"/>
      <c r="BL6" s="623"/>
      <c r="BM6" s="623"/>
      <c r="BN6" s="624"/>
      <c r="BO6" s="648">
        <v>100</v>
      </c>
      <c r="BP6" s="648"/>
      <c r="BQ6" s="648"/>
      <c r="BR6" s="648"/>
      <c r="BS6" s="649" t="s">
        <v>130</v>
      </c>
      <c r="BT6" s="649"/>
      <c r="BU6" s="649"/>
      <c r="BV6" s="649"/>
      <c r="BW6" s="649"/>
      <c r="BX6" s="649"/>
      <c r="BY6" s="649"/>
      <c r="BZ6" s="649"/>
      <c r="CA6" s="649"/>
      <c r="CB6" s="694"/>
      <c r="CD6" s="672" t="s">
        <v>237</v>
      </c>
      <c r="CE6" s="673"/>
      <c r="CF6" s="673"/>
      <c r="CG6" s="673"/>
      <c r="CH6" s="673"/>
      <c r="CI6" s="673"/>
      <c r="CJ6" s="673"/>
      <c r="CK6" s="673"/>
      <c r="CL6" s="673"/>
      <c r="CM6" s="673"/>
      <c r="CN6" s="673"/>
      <c r="CO6" s="673"/>
      <c r="CP6" s="673"/>
      <c r="CQ6" s="674"/>
      <c r="CR6" s="622">
        <v>110294</v>
      </c>
      <c r="CS6" s="623"/>
      <c r="CT6" s="623"/>
      <c r="CU6" s="623"/>
      <c r="CV6" s="623"/>
      <c r="CW6" s="623"/>
      <c r="CX6" s="623"/>
      <c r="CY6" s="624"/>
      <c r="CZ6" s="699">
        <v>0.3</v>
      </c>
      <c r="DA6" s="685"/>
      <c r="DB6" s="685"/>
      <c r="DC6" s="701"/>
      <c r="DD6" s="628" t="s">
        <v>130</v>
      </c>
      <c r="DE6" s="623"/>
      <c r="DF6" s="623"/>
      <c r="DG6" s="623"/>
      <c r="DH6" s="623"/>
      <c r="DI6" s="623"/>
      <c r="DJ6" s="623"/>
      <c r="DK6" s="623"/>
      <c r="DL6" s="623"/>
      <c r="DM6" s="623"/>
      <c r="DN6" s="623"/>
      <c r="DO6" s="623"/>
      <c r="DP6" s="624"/>
      <c r="DQ6" s="628">
        <v>110294</v>
      </c>
      <c r="DR6" s="623"/>
      <c r="DS6" s="623"/>
      <c r="DT6" s="623"/>
      <c r="DU6" s="623"/>
      <c r="DV6" s="623"/>
      <c r="DW6" s="623"/>
      <c r="DX6" s="623"/>
      <c r="DY6" s="623"/>
      <c r="DZ6" s="623"/>
      <c r="EA6" s="623"/>
      <c r="EB6" s="623"/>
      <c r="EC6" s="660"/>
    </row>
    <row r="7" spans="2:143" x14ac:dyDescent="0.15">
      <c r="B7" s="619" t="s">
        <v>238</v>
      </c>
      <c r="C7" s="620"/>
      <c r="D7" s="620"/>
      <c r="E7" s="620"/>
      <c r="F7" s="620"/>
      <c r="G7" s="620"/>
      <c r="H7" s="620"/>
      <c r="I7" s="620"/>
      <c r="J7" s="620"/>
      <c r="K7" s="620"/>
      <c r="L7" s="620"/>
      <c r="M7" s="620"/>
      <c r="N7" s="620"/>
      <c r="O7" s="620"/>
      <c r="P7" s="620"/>
      <c r="Q7" s="621"/>
      <c r="R7" s="622">
        <v>519</v>
      </c>
      <c r="S7" s="623"/>
      <c r="T7" s="623"/>
      <c r="U7" s="623"/>
      <c r="V7" s="623"/>
      <c r="W7" s="623"/>
      <c r="X7" s="623"/>
      <c r="Y7" s="624"/>
      <c r="Z7" s="648">
        <v>0</v>
      </c>
      <c r="AA7" s="648"/>
      <c r="AB7" s="648"/>
      <c r="AC7" s="648"/>
      <c r="AD7" s="649">
        <v>519</v>
      </c>
      <c r="AE7" s="649"/>
      <c r="AF7" s="649"/>
      <c r="AG7" s="649"/>
      <c r="AH7" s="649"/>
      <c r="AI7" s="649"/>
      <c r="AJ7" s="649"/>
      <c r="AK7" s="649"/>
      <c r="AL7" s="625">
        <v>0</v>
      </c>
      <c r="AM7" s="626"/>
      <c r="AN7" s="626"/>
      <c r="AO7" s="650"/>
      <c r="AP7" s="619" t="s">
        <v>239</v>
      </c>
      <c r="AQ7" s="620"/>
      <c r="AR7" s="620"/>
      <c r="AS7" s="620"/>
      <c r="AT7" s="620"/>
      <c r="AU7" s="620"/>
      <c r="AV7" s="620"/>
      <c r="AW7" s="620"/>
      <c r="AX7" s="620"/>
      <c r="AY7" s="620"/>
      <c r="AZ7" s="620"/>
      <c r="BA7" s="620"/>
      <c r="BB7" s="620"/>
      <c r="BC7" s="620"/>
      <c r="BD7" s="620"/>
      <c r="BE7" s="620"/>
      <c r="BF7" s="621"/>
      <c r="BG7" s="622">
        <v>812460</v>
      </c>
      <c r="BH7" s="623"/>
      <c r="BI7" s="623"/>
      <c r="BJ7" s="623"/>
      <c r="BK7" s="623"/>
      <c r="BL7" s="623"/>
      <c r="BM7" s="623"/>
      <c r="BN7" s="624"/>
      <c r="BO7" s="648">
        <v>54.8</v>
      </c>
      <c r="BP7" s="648"/>
      <c r="BQ7" s="648"/>
      <c r="BR7" s="648"/>
      <c r="BS7" s="649" t="s">
        <v>130</v>
      </c>
      <c r="BT7" s="649"/>
      <c r="BU7" s="649"/>
      <c r="BV7" s="649"/>
      <c r="BW7" s="649"/>
      <c r="BX7" s="649"/>
      <c r="BY7" s="649"/>
      <c r="BZ7" s="649"/>
      <c r="CA7" s="649"/>
      <c r="CB7" s="694"/>
      <c r="CD7" s="619" t="s">
        <v>240</v>
      </c>
      <c r="CE7" s="620"/>
      <c r="CF7" s="620"/>
      <c r="CG7" s="620"/>
      <c r="CH7" s="620"/>
      <c r="CI7" s="620"/>
      <c r="CJ7" s="620"/>
      <c r="CK7" s="620"/>
      <c r="CL7" s="620"/>
      <c r="CM7" s="620"/>
      <c r="CN7" s="620"/>
      <c r="CO7" s="620"/>
      <c r="CP7" s="620"/>
      <c r="CQ7" s="621"/>
      <c r="CR7" s="622">
        <v>15550590</v>
      </c>
      <c r="CS7" s="623"/>
      <c r="CT7" s="623"/>
      <c r="CU7" s="623"/>
      <c r="CV7" s="623"/>
      <c r="CW7" s="623"/>
      <c r="CX7" s="623"/>
      <c r="CY7" s="624"/>
      <c r="CZ7" s="648">
        <v>38.6</v>
      </c>
      <c r="DA7" s="648"/>
      <c r="DB7" s="648"/>
      <c r="DC7" s="648"/>
      <c r="DD7" s="628">
        <v>182299</v>
      </c>
      <c r="DE7" s="623"/>
      <c r="DF7" s="623"/>
      <c r="DG7" s="623"/>
      <c r="DH7" s="623"/>
      <c r="DI7" s="623"/>
      <c r="DJ7" s="623"/>
      <c r="DK7" s="623"/>
      <c r="DL7" s="623"/>
      <c r="DM7" s="623"/>
      <c r="DN7" s="623"/>
      <c r="DO7" s="623"/>
      <c r="DP7" s="624"/>
      <c r="DQ7" s="628">
        <v>4158560</v>
      </c>
      <c r="DR7" s="623"/>
      <c r="DS7" s="623"/>
      <c r="DT7" s="623"/>
      <c r="DU7" s="623"/>
      <c r="DV7" s="623"/>
      <c r="DW7" s="623"/>
      <c r="DX7" s="623"/>
      <c r="DY7" s="623"/>
      <c r="DZ7" s="623"/>
      <c r="EA7" s="623"/>
      <c r="EB7" s="623"/>
      <c r="EC7" s="660"/>
    </row>
    <row r="8" spans="2:143" x14ac:dyDescent="0.15">
      <c r="B8" s="619" t="s">
        <v>241</v>
      </c>
      <c r="C8" s="620"/>
      <c r="D8" s="620"/>
      <c r="E8" s="620"/>
      <c r="F8" s="620"/>
      <c r="G8" s="620"/>
      <c r="H8" s="620"/>
      <c r="I8" s="620"/>
      <c r="J8" s="620"/>
      <c r="K8" s="620"/>
      <c r="L8" s="620"/>
      <c r="M8" s="620"/>
      <c r="N8" s="620"/>
      <c r="O8" s="620"/>
      <c r="P8" s="620"/>
      <c r="Q8" s="621"/>
      <c r="R8" s="622">
        <v>3782</v>
      </c>
      <c r="S8" s="623"/>
      <c r="T8" s="623"/>
      <c r="U8" s="623"/>
      <c r="V8" s="623"/>
      <c r="W8" s="623"/>
      <c r="X8" s="623"/>
      <c r="Y8" s="624"/>
      <c r="Z8" s="648">
        <v>0</v>
      </c>
      <c r="AA8" s="648"/>
      <c r="AB8" s="648"/>
      <c r="AC8" s="648"/>
      <c r="AD8" s="649">
        <v>3782</v>
      </c>
      <c r="AE8" s="649"/>
      <c r="AF8" s="649"/>
      <c r="AG8" s="649"/>
      <c r="AH8" s="649"/>
      <c r="AI8" s="649"/>
      <c r="AJ8" s="649"/>
      <c r="AK8" s="649"/>
      <c r="AL8" s="625">
        <v>0.1</v>
      </c>
      <c r="AM8" s="626"/>
      <c r="AN8" s="626"/>
      <c r="AO8" s="650"/>
      <c r="AP8" s="619" t="s">
        <v>242</v>
      </c>
      <c r="AQ8" s="620"/>
      <c r="AR8" s="620"/>
      <c r="AS8" s="620"/>
      <c r="AT8" s="620"/>
      <c r="AU8" s="620"/>
      <c r="AV8" s="620"/>
      <c r="AW8" s="620"/>
      <c r="AX8" s="620"/>
      <c r="AY8" s="620"/>
      <c r="AZ8" s="620"/>
      <c r="BA8" s="620"/>
      <c r="BB8" s="620"/>
      <c r="BC8" s="620"/>
      <c r="BD8" s="620"/>
      <c r="BE8" s="620"/>
      <c r="BF8" s="621"/>
      <c r="BG8" s="622">
        <v>23507</v>
      </c>
      <c r="BH8" s="623"/>
      <c r="BI8" s="623"/>
      <c r="BJ8" s="623"/>
      <c r="BK8" s="623"/>
      <c r="BL8" s="623"/>
      <c r="BM8" s="623"/>
      <c r="BN8" s="624"/>
      <c r="BO8" s="648">
        <v>1.6</v>
      </c>
      <c r="BP8" s="648"/>
      <c r="BQ8" s="648"/>
      <c r="BR8" s="648"/>
      <c r="BS8" s="649" t="s">
        <v>130</v>
      </c>
      <c r="BT8" s="649"/>
      <c r="BU8" s="649"/>
      <c r="BV8" s="649"/>
      <c r="BW8" s="649"/>
      <c r="BX8" s="649"/>
      <c r="BY8" s="649"/>
      <c r="BZ8" s="649"/>
      <c r="CA8" s="649"/>
      <c r="CB8" s="694"/>
      <c r="CD8" s="619" t="s">
        <v>243</v>
      </c>
      <c r="CE8" s="620"/>
      <c r="CF8" s="620"/>
      <c r="CG8" s="620"/>
      <c r="CH8" s="620"/>
      <c r="CI8" s="620"/>
      <c r="CJ8" s="620"/>
      <c r="CK8" s="620"/>
      <c r="CL8" s="620"/>
      <c r="CM8" s="620"/>
      <c r="CN8" s="620"/>
      <c r="CO8" s="620"/>
      <c r="CP8" s="620"/>
      <c r="CQ8" s="621"/>
      <c r="CR8" s="622">
        <v>3956016</v>
      </c>
      <c r="CS8" s="623"/>
      <c r="CT8" s="623"/>
      <c r="CU8" s="623"/>
      <c r="CV8" s="623"/>
      <c r="CW8" s="623"/>
      <c r="CX8" s="623"/>
      <c r="CY8" s="624"/>
      <c r="CZ8" s="648">
        <v>9.8000000000000007</v>
      </c>
      <c r="DA8" s="648"/>
      <c r="DB8" s="648"/>
      <c r="DC8" s="648"/>
      <c r="DD8" s="628">
        <v>1422631</v>
      </c>
      <c r="DE8" s="623"/>
      <c r="DF8" s="623"/>
      <c r="DG8" s="623"/>
      <c r="DH8" s="623"/>
      <c r="DI8" s="623"/>
      <c r="DJ8" s="623"/>
      <c r="DK8" s="623"/>
      <c r="DL8" s="623"/>
      <c r="DM8" s="623"/>
      <c r="DN8" s="623"/>
      <c r="DO8" s="623"/>
      <c r="DP8" s="624"/>
      <c r="DQ8" s="628">
        <v>1429355</v>
      </c>
      <c r="DR8" s="623"/>
      <c r="DS8" s="623"/>
      <c r="DT8" s="623"/>
      <c r="DU8" s="623"/>
      <c r="DV8" s="623"/>
      <c r="DW8" s="623"/>
      <c r="DX8" s="623"/>
      <c r="DY8" s="623"/>
      <c r="DZ8" s="623"/>
      <c r="EA8" s="623"/>
      <c r="EB8" s="623"/>
      <c r="EC8" s="660"/>
    </row>
    <row r="9" spans="2:143" x14ac:dyDescent="0.15">
      <c r="B9" s="619" t="s">
        <v>244</v>
      </c>
      <c r="C9" s="620"/>
      <c r="D9" s="620"/>
      <c r="E9" s="620"/>
      <c r="F9" s="620"/>
      <c r="G9" s="620"/>
      <c r="H9" s="620"/>
      <c r="I9" s="620"/>
      <c r="J9" s="620"/>
      <c r="K9" s="620"/>
      <c r="L9" s="620"/>
      <c r="M9" s="620"/>
      <c r="N9" s="620"/>
      <c r="O9" s="620"/>
      <c r="P9" s="620"/>
      <c r="Q9" s="621"/>
      <c r="R9" s="622">
        <v>4068</v>
      </c>
      <c r="S9" s="623"/>
      <c r="T9" s="623"/>
      <c r="U9" s="623"/>
      <c r="V9" s="623"/>
      <c r="W9" s="623"/>
      <c r="X9" s="623"/>
      <c r="Y9" s="624"/>
      <c r="Z9" s="648">
        <v>0</v>
      </c>
      <c r="AA9" s="648"/>
      <c r="AB9" s="648"/>
      <c r="AC9" s="648"/>
      <c r="AD9" s="649">
        <v>4068</v>
      </c>
      <c r="AE9" s="649"/>
      <c r="AF9" s="649"/>
      <c r="AG9" s="649"/>
      <c r="AH9" s="649"/>
      <c r="AI9" s="649"/>
      <c r="AJ9" s="649"/>
      <c r="AK9" s="649"/>
      <c r="AL9" s="625">
        <v>0.1</v>
      </c>
      <c r="AM9" s="626"/>
      <c r="AN9" s="626"/>
      <c r="AO9" s="650"/>
      <c r="AP9" s="619" t="s">
        <v>245</v>
      </c>
      <c r="AQ9" s="620"/>
      <c r="AR9" s="620"/>
      <c r="AS9" s="620"/>
      <c r="AT9" s="620"/>
      <c r="AU9" s="620"/>
      <c r="AV9" s="620"/>
      <c r="AW9" s="620"/>
      <c r="AX9" s="620"/>
      <c r="AY9" s="620"/>
      <c r="AZ9" s="620"/>
      <c r="BA9" s="620"/>
      <c r="BB9" s="620"/>
      <c r="BC9" s="620"/>
      <c r="BD9" s="620"/>
      <c r="BE9" s="620"/>
      <c r="BF9" s="621"/>
      <c r="BG9" s="622">
        <v>627302</v>
      </c>
      <c r="BH9" s="623"/>
      <c r="BI9" s="623"/>
      <c r="BJ9" s="623"/>
      <c r="BK9" s="623"/>
      <c r="BL9" s="623"/>
      <c r="BM9" s="623"/>
      <c r="BN9" s="624"/>
      <c r="BO9" s="648">
        <v>42.3</v>
      </c>
      <c r="BP9" s="648"/>
      <c r="BQ9" s="648"/>
      <c r="BR9" s="648"/>
      <c r="BS9" s="649" t="s">
        <v>130</v>
      </c>
      <c r="BT9" s="649"/>
      <c r="BU9" s="649"/>
      <c r="BV9" s="649"/>
      <c r="BW9" s="649"/>
      <c r="BX9" s="649"/>
      <c r="BY9" s="649"/>
      <c r="BZ9" s="649"/>
      <c r="CA9" s="649"/>
      <c r="CB9" s="694"/>
      <c r="CD9" s="619" t="s">
        <v>246</v>
      </c>
      <c r="CE9" s="620"/>
      <c r="CF9" s="620"/>
      <c r="CG9" s="620"/>
      <c r="CH9" s="620"/>
      <c r="CI9" s="620"/>
      <c r="CJ9" s="620"/>
      <c r="CK9" s="620"/>
      <c r="CL9" s="620"/>
      <c r="CM9" s="620"/>
      <c r="CN9" s="620"/>
      <c r="CO9" s="620"/>
      <c r="CP9" s="620"/>
      <c r="CQ9" s="621"/>
      <c r="CR9" s="622">
        <v>2016889</v>
      </c>
      <c r="CS9" s="623"/>
      <c r="CT9" s="623"/>
      <c r="CU9" s="623"/>
      <c r="CV9" s="623"/>
      <c r="CW9" s="623"/>
      <c r="CX9" s="623"/>
      <c r="CY9" s="624"/>
      <c r="CZ9" s="648">
        <v>5</v>
      </c>
      <c r="DA9" s="648"/>
      <c r="DB9" s="648"/>
      <c r="DC9" s="648"/>
      <c r="DD9" s="628">
        <v>13866</v>
      </c>
      <c r="DE9" s="623"/>
      <c r="DF9" s="623"/>
      <c r="DG9" s="623"/>
      <c r="DH9" s="623"/>
      <c r="DI9" s="623"/>
      <c r="DJ9" s="623"/>
      <c r="DK9" s="623"/>
      <c r="DL9" s="623"/>
      <c r="DM9" s="623"/>
      <c r="DN9" s="623"/>
      <c r="DO9" s="623"/>
      <c r="DP9" s="624"/>
      <c r="DQ9" s="628">
        <v>632503</v>
      </c>
      <c r="DR9" s="623"/>
      <c r="DS9" s="623"/>
      <c r="DT9" s="623"/>
      <c r="DU9" s="623"/>
      <c r="DV9" s="623"/>
      <c r="DW9" s="623"/>
      <c r="DX9" s="623"/>
      <c r="DY9" s="623"/>
      <c r="DZ9" s="623"/>
      <c r="EA9" s="623"/>
      <c r="EB9" s="623"/>
      <c r="EC9" s="660"/>
    </row>
    <row r="10" spans="2:143" x14ac:dyDescent="0.15">
      <c r="B10" s="619" t="s">
        <v>247</v>
      </c>
      <c r="C10" s="620"/>
      <c r="D10" s="620"/>
      <c r="E10" s="620"/>
      <c r="F10" s="620"/>
      <c r="G10" s="620"/>
      <c r="H10" s="620"/>
      <c r="I10" s="620"/>
      <c r="J10" s="620"/>
      <c r="K10" s="620"/>
      <c r="L10" s="620"/>
      <c r="M10" s="620"/>
      <c r="N10" s="620"/>
      <c r="O10" s="620"/>
      <c r="P10" s="620"/>
      <c r="Q10" s="621"/>
      <c r="R10" s="622" t="s">
        <v>130</v>
      </c>
      <c r="S10" s="623"/>
      <c r="T10" s="623"/>
      <c r="U10" s="623"/>
      <c r="V10" s="623"/>
      <c r="W10" s="623"/>
      <c r="X10" s="623"/>
      <c r="Y10" s="624"/>
      <c r="Z10" s="648" t="s">
        <v>130</v>
      </c>
      <c r="AA10" s="648"/>
      <c r="AB10" s="648"/>
      <c r="AC10" s="648"/>
      <c r="AD10" s="649" t="s">
        <v>130</v>
      </c>
      <c r="AE10" s="649"/>
      <c r="AF10" s="649"/>
      <c r="AG10" s="649"/>
      <c r="AH10" s="649"/>
      <c r="AI10" s="649"/>
      <c r="AJ10" s="649"/>
      <c r="AK10" s="649"/>
      <c r="AL10" s="625" t="s">
        <v>130</v>
      </c>
      <c r="AM10" s="626"/>
      <c r="AN10" s="626"/>
      <c r="AO10" s="650"/>
      <c r="AP10" s="619" t="s">
        <v>248</v>
      </c>
      <c r="AQ10" s="620"/>
      <c r="AR10" s="620"/>
      <c r="AS10" s="620"/>
      <c r="AT10" s="620"/>
      <c r="AU10" s="620"/>
      <c r="AV10" s="620"/>
      <c r="AW10" s="620"/>
      <c r="AX10" s="620"/>
      <c r="AY10" s="620"/>
      <c r="AZ10" s="620"/>
      <c r="BA10" s="620"/>
      <c r="BB10" s="620"/>
      <c r="BC10" s="620"/>
      <c r="BD10" s="620"/>
      <c r="BE10" s="620"/>
      <c r="BF10" s="621"/>
      <c r="BG10" s="622">
        <v>47912</v>
      </c>
      <c r="BH10" s="623"/>
      <c r="BI10" s="623"/>
      <c r="BJ10" s="623"/>
      <c r="BK10" s="623"/>
      <c r="BL10" s="623"/>
      <c r="BM10" s="623"/>
      <c r="BN10" s="624"/>
      <c r="BO10" s="648">
        <v>3.2</v>
      </c>
      <c r="BP10" s="648"/>
      <c r="BQ10" s="648"/>
      <c r="BR10" s="648"/>
      <c r="BS10" s="649" t="s">
        <v>130</v>
      </c>
      <c r="BT10" s="649"/>
      <c r="BU10" s="649"/>
      <c r="BV10" s="649"/>
      <c r="BW10" s="649"/>
      <c r="BX10" s="649"/>
      <c r="BY10" s="649"/>
      <c r="BZ10" s="649"/>
      <c r="CA10" s="649"/>
      <c r="CB10" s="694"/>
      <c r="CD10" s="619" t="s">
        <v>249</v>
      </c>
      <c r="CE10" s="620"/>
      <c r="CF10" s="620"/>
      <c r="CG10" s="620"/>
      <c r="CH10" s="620"/>
      <c r="CI10" s="620"/>
      <c r="CJ10" s="620"/>
      <c r="CK10" s="620"/>
      <c r="CL10" s="620"/>
      <c r="CM10" s="620"/>
      <c r="CN10" s="620"/>
      <c r="CO10" s="620"/>
      <c r="CP10" s="620"/>
      <c r="CQ10" s="621"/>
      <c r="CR10" s="622">
        <v>13189</v>
      </c>
      <c r="CS10" s="623"/>
      <c r="CT10" s="623"/>
      <c r="CU10" s="623"/>
      <c r="CV10" s="623"/>
      <c r="CW10" s="623"/>
      <c r="CX10" s="623"/>
      <c r="CY10" s="624"/>
      <c r="CZ10" s="648">
        <v>0</v>
      </c>
      <c r="DA10" s="648"/>
      <c r="DB10" s="648"/>
      <c r="DC10" s="648"/>
      <c r="DD10" s="628">
        <v>6355</v>
      </c>
      <c r="DE10" s="623"/>
      <c r="DF10" s="623"/>
      <c r="DG10" s="623"/>
      <c r="DH10" s="623"/>
      <c r="DI10" s="623"/>
      <c r="DJ10" s="623"/>
      <c r="DK10" s="623"/>
      <c r="DL10" s="623"/>
      <c r="DM10" s="623"/>
      <c r="DN10" s="623"/>
      <c r="DO10" s="623"/>
      <c r="DP10" s="624"/>
      <c r="DQ10" s="628">
        <v>12444</v>
      </c>
      <c r="DR10" s="623"/>
      <c r="DS10" s="623"/>
      <c r="DT10" s="623"/>
      <c r="DU10" s="623"/>
      <c r="DV10" s="623"/>
      <c r="DW10" s="623"/>
      <c r="DX10" s="623"/>
      <c r="DY10" s="623"/>
      <c r="DZ10" s="623"/>
      <c r="EA10" s="623"/>
      <c r="EB10" s="623"/>
      <c r="EC10" s="660"/>
    </row>
    <row r="11" spans="2:143" x14ac:dyDescent="0.15">
      <c r="B11" s="619" t="s">
        <v>250</v>
      </c>
      <c r="C11" s="620"/>
      <c r="D11" s="620"/>
      <c r="E11" s="620"/>
      <c r="F11" s="620"/>
      <c r="G11" s="620"/>
      <c r="H11" s="620"/>
      <c r="I11" s="620"/>
      <c r="J11" s="620"/>
      <c r="K11" s="620"/>
      <c r="L11" s="620"/>
      <c r="M11" s="620"/>
      <c r="N11" s="620"/>
      <c r="O11" s="620"/>
      <c r="P11" s="620"/>
      <c r="Q11" s="621"/>
      <c r="R11" s="622">
        <v>427885</v>
      </c>
      <c r="S11" s="623"/>
      <c r="T11" s="623"/>
      <c r="U11" s="623"/>
      <c r="V11" s="623"/>
      <c r="W11" s="623"/>
      <c r="X11" s="623"/>
      <c r="Y11" s="624"/>
      <c r="Z11" s="625">
        <v>1</v>
      </c>
      <c r="AA11" s="626"/>
      <c r="AB11" s="626"/>
      <c r="AC11" s="627"/>
      <c r="AD11" s="628">
        <v>427885</v>
      </c>
      <c r="AE11" s="623"/>
      <c r="AF11" s="623"/>
      <c r="AG11" s="623"/>
      <c r="AH11" s="623"/>
      <c r="AI11" s="623"/>
      <c r="AJ11" s="623"/>
      <c r="AK11" s="624"/>
      <c r="AL11" s="625">
        <v>8.6999999999999993</v>
      </c>
      <c r="AM11" s="626"/>
      <c r="AN11" s="626"/>
      <c r="AO11" s="650"/>
      <c r="AP11" s="619" t="s">
        <v>251</v>
      </c>
      <c r="AQ11" s="620"/>
      <c r="AR11" s="620"/>
      <c r="AS11" s="620"/>
      <c r="AT11" s="620"/>
      <c r="AU11" s="620"/>
      <c r="AV11" s="620"/>
      <c r="AW11" s="620"/>
      <c r="AX11" s="620"/>
      <c r="AY11" s="620"/>
      <c r="AZ11" s="620"/>
      <c r="BA11" s="620"/>
      <c r="BB11" s="620"/>
      <c r="BC11" s="620"/>
      <c r="BD11" s="620"/>
      <c r="BE11" s="620"/>
      <c r="BF11" s="621"/>
      <c r="BG11" s="622">
        <v>113739</v>
      </c>
      <c r="BH11" s="623"/>
      <c r="BI11" s="623"/>
      <c r="BJ11" s="623"/>
      <c r="BK11" s="623"/>
      <c r="BL11" s="623"/>
      <c r="BM11" s="623"/>
      <c r="BN11" s="624"/>
      <c r="BO11" s="648">
        <v>7.7</v>
      </c>
      <c r="BP11" s="648"/>
      <c r="BQ11" s="648"/>
      <c r="BR11" s="648"/>
      <c r="BS11" s="649" t="s">
        <v>130</v>
      </c>
      <c r="BT11" s="649"/>
      <c r="BU11" s="649"/>
      <c r="BV11" s="649"/>
      <c r="BW11" s="649"/>
      <c r="BX11" s="649"/>
      <c r="BY11" s="649"/>
      <c r="BZ11" s="649"/>
      <c r="CA11" s="649"/>
      <c r="CB11" s="694"/>
      <c r="CD11" s="619" t="s">
        <v>252</v>
      </c>
      <c r="CE11" s="620"/>
      <c r="CF11" s="620"/>
      <c r="CG11" s="620"/>
      <c r="CH11" s="620"/>
      <c r="CI11" s="620"/>
      <c r="CJ11" s="620"/>
      <c r="CK11" s="620"/>
      <c r="CL11" s="620"/>
      <c r="CM11" s="620"/>
      <c r="CN11" s="620"/>
      <c r="CO11" s="620"/>
      <c r="CP11" s="620"/>
      <c r="CQ11" s="621"/>
      <c r="CR11" s="622">
        <v>9221030</v>
      </c>
      <c r="CS11" s="623"/>
      <c r="CT11" s="623"/>
      <c r="CU11" s="623"/>
      <c r="CV11" s="623"/>
      <c r="CW11" s="623"/>
      <c r="CX11" s="623"/>
      <c r="CY11" s="624"/>
      <c r="CZ11" s="648">
        <v>22.9</v>
      </c>
      <c r="DA11" s="648"/>
      <c r="DB11" s="648"/>
      <c r="DC11" s="648"/>
      <c r="DD11" s="628">
        <v>8053084</v>
      </c>
      <c r="DE11" s="623"/>
      <c r="DF11" s="623"/>
      <c r="DG11" s="623"/>
      <c r="DH11" s="623"/>
      <c r="DI11" s="623"/>
      <c r="DJ11" s="623"/>
      <c r="DK11" s="623"/>
      <c r="DL11" s="623"/>
      <c r="DM11" s="623"/>
      <c r="DN11" s="623"/>
      <c r="DO11" s="623"/>
      <c r="DP11" s="624"/>
      <c r="DQ11" s="628">
        <v>363569</v>
      </c>
      <c r="DR11" s="623"/>
      <c r="DS11" s="623"/>
      <c r="DT11" s="623"/>
      <c r="DU11" s="623"/>
      <c r="DV11" s="623"/>
      <c r="DW11" s="623"/>
      <c r="DX11" s="623"/>
      <c r="DY11" s="623"/>
      <c r="DZ11" s="623"/>
      <c r="EA11" s="623"/>
      <c r="EB11" s="623"/>
      <c r="EC11" s="660"/>
    </row>
    <row r="12" spans="2:143" x14ac:dyDescent="0.15">
      <c r="B12" s="619" t="s">
        <v>253</v>
      </c>
      <c r="C12" s="620"/>
      <c r="D12" s="620"/>
      <c r="E12" s="620"/>
      <c r="F12" s="620"/>
      <c r="G12" s="620"/>
      <c r="H12" s="620"/>
      <c r="I12" s="620"/>
      <c r="J12" s="620"/>
      <c r="K12" s="620"/>
      <c r="L12" s="620"/>
      <c r="M12" s="620"/>
      <c r="N12" s="620"/>
      <c r="O12" s="620"/>
      <c r="P12" s="620"/>
      <c r="Q12" s="621"/>
      <c r="R12" s="622" t="s">
        <v>130</v>
      </c>
      <c r="S12" s="623"/>
      <c r="T12" s="623"/>
      <c r="U12" s="623"/>
      <c r="V12" s="623"/>
      <c r="W12" s="623"/>
      <c r="X12" s="623"/>
      <c r="Y12" s="624"/>
      <c r="Z12" s="648" t="s">
        <v>130</v>
      </c>
      <c r="AA12" s="648"/>
      <c r="AB12" s="648"/>
      <c r="AC12" s="648"/>
      <c r="AD12" s="649" t="s">
        <v>130</v>
      </c>
      <c r="AE12" s="649"/>
      <c r="AF12" s="649"/>
      <c r="AG12" s="649"/>
      <c r="AH12" s="649"/>
      <c r="AI12" s="649"/>
      <c r="AJ12" s="649"/>
      <c r="AK12" s="649"/>
      <c r="AL12" s="625" t="s">
        <v>130</v>
      </c>
      <c r="AM12" s="626"/>
      <c r="AN12" s="626"/>
      <c r="AO12" s="650"/>
      <c r="AP12" s="619" t="s">
        <v>254</v>
      </c>
      <c r="AQ12" s="620"/>
      <c r="AR12" s="620"/>
      <c r="AS12" s="620"/>
      <c r="AT12" s="620"/>
      <c r="AU12" s="620"/>
      <c r="AV12" s="620"/>
      <c r="AW12" s="620"/>
      <c r="AX12" s="620"/>
      <c r="AY12" s="620"/>
      <c r="AZ12" s="620"/>
      <c r="BA12" s="620"/>
      <c r="BB12" s="620"/>
      <c r="BC12" s="620"/>
      <c r="BD12" s="620"/>
      <c r="BE12" s="620"/>
      <c r="BF12" s="621"/>
      <c r="BG12" s="622">
        <v>576860</v>
      </c>
      <c r="BH12" s="623"/>
      <c r="BI12" s="623"/>
      <c r="BJ12" s="623"/>
      <c r="BK12" s="623"/>
      <c r="BL12" s="623"/>
      <c r="BM12" s="623"/>
      <c r="BN12" s="624"/>
      <c r="BO12" s="648">
        <v>38.9</v>
      </c>
      <c r="BP12" s="648"/>
      <c r="BQ12" s="648"/>
      <c r="BR12" s="648"/>
      <c r="BS12" s="649" t="s">
        <v>130</v>
      </c>
      <c r="BT12" s="649"/>
      <c r="BU12" s="649"/>
      <c r="BV12" s="649"/>
      <c r="BW12" s="649"/>
      <c r="BX12" s="649"/>
      <c r="BY12" s="649"/>
      <c r="BZ12" s="649"/>
      <c r="CA12" s="649"/>
      <c r="CB12" s="694"/>
      <c r="CD12" s="619" t="s">
        <v>255</v>
      </c>
      <c r="CE12" s="620"/>
      <c r="CF12" s="620"/>
      <c r="CG12" s="620"/>
      <c r="CH12" s="620"/>
      <c r="CI12" s="620"/>
      <c r="CJ12" s="620"/>
      <c r="CK12" s="620"/>
      <c r="CL12" s="620"/>
      <c r="CM12" s="620"/>
      <c r="CN12" s="620"/>
      <c r="CO12" s="620"/>
      <c r="CP12" s="620"/>
      <c r="CQ12" s="621"/>
      <c r="CR12" s="622">
        <v>2571362</v>
      </c>
      <c r="CS12" s="623"/>
      <c r="CT12" s="623"/>
      <c r="CU12" s="623"/>
      <c r="CV12" s="623"/>
      <c r="CW12" s="623"/>
      <c r="CX12" s="623"/>
      <c r="CY12" s="624"/>
      <c r="CZ12" s="648">
        <v>6.4</v>
      </c>
      <c r="DA12" s="648"/>
      <c r="DB12" s="648"/>
      <c r="DC12" s="648"/>
      <c r="DD12" s="628">
        <v>1537677</v>
      </c>
      <c r="DE12" s="623"/>
      <c r="DF12" s="623"/>
      <c r="DG12" s="623"/>
      <c r="DH12" s="623"/>
      <c r="DI12" s="623"/>
      <c r="DJ12" s="623"/>
      <c r="DK12" s="623"/>
      <c r="DL12" s="623"/>
      <c r="DM12" s="623"/>
      <c r="DN12" s="623"/>
      <c r="DO12" s="623"/>
      <c r="DP12" s="624"/>
      <c r="DQ12" s="628">
        <v>439575</v>
      </c>
      <c r="DR12" s="623"/>
      <c r="DS12" s="623"/>
      <c r="DT12" s="623"/>
      <c r="DU12" s="623"/>
      <c r="DV12" s="623"/>
      <c r="DW12" s="623"/>
      <c r="DX12" s="623"/>
      <c r="DY12" s="623"/>
      <c r="DZ12" s="623"/>
      <c r="EA12" s="623"/>
      <c r="EB12" s="623"/>
      <c r="EC12" s="660"/>
    </row>
    <row r="13" spans="2:143" x14ac:dyDescent="0.15">
      <c r="B13" s="619" t="s">
        <v>256</v>
      </c>
      <c r="C13" s="620"/>
      <c r="D13" s="620"/>
      <c r="E13" s="620"/>
      <c r="F13" s="620"/>
      <c r="G13" s="620"/>
      <c r="H13" s="620"/>
      <c r="I13" s="620"/>
      <c r="J13" s="620"/>
      <c r="K13" s="620"/>
      <c r="L13" s="620"/>
      <c r="M13" s="620"/>
      <c r="N13" s="620"/>
      <c r="O13" s="620"/>
      <c r="P13" s="620"/>
      <c r="Q13" s="621"/>
      <c r="R13" s="622" t="s">
        <v>130</v>
      </c>
      <c r="S13" s="623"/>
      <c r="T13" s="623"/>
      <c r="U13" s="623"/>
      <c r="V13" s="623"/>
      <c r="W13" s="623"/>
      <c r="X13" s="623"/>
      <c r="Y13" s="624"/>
      <c r="Z13" s="648" t="s">
        <v>130</v>
      </c>
      <c r="AA13" s="648"/>
      <c r="AB13" s="648"/>
      <c r="AC13" s="648"/>
      <c r="AD13" s="649" t="s">
        <v>130</v>
      </c>
      <c r="AE13" s="649"/>
      <c r="AF13" s="649"/>
      <c r="AG13" s="649"/>
      <c r="AH13" s="649"/>
      <c r="AI13" s="649"/>
      <c r="AJ13" s="649"/>
      <c r="AK13" s="649"/>
      <c r="AL13" s="625" t="s">
        <v>130</v>
      </c>
      <c r="AM13" s="626"/>
      <c r="AN13" s="626"/>
      <c r="AO13" s="650"/>
      <c r="AP13" s="619" t="s">
        <v>257</v>
      </c>
      <c r="AQ13" s="620"/>
      <c r="AR13" s="620"/>
      <c r="AS13" s="620"/>
      <c r="AT13" s="620"/>
      <c r="AU13" s="620"/>
      <c r="AV13" s="620"/>
      <c r="AW13" s="620"/>
      <c r="AX13" s="620"/>
      <c r="AY13" s="620"/>
      <c r="AZ13" s="620"/>
      <c r="BA13" s="620"/>
      <c r="BB13" s="620"/>
      <c r="BC13" s="620"/>
      <c r="BD13" s="620"/>
      <c r="BE13" s="620"/>
      <c r="BF13" s="621"/>
      <c r="BG13" s="622">
        <v>557304</v>
      </c>
      <c r="BH13" s="623"/>
      <c r="BI13" s="623"/>
      <c r="BJ13" s="623"/>
      <c r="BK13" s="623"/>
      <c r="BL13" s="623"/>
      <c r="BM13" s="623"/>
      <c r="BN13" s="624"/>
      <c r="BO13" s="648">
        <v>37.6</v>
      </c>
      <c r="BP13" s="648"/>
      <c r="BQ13" s="648"/>
      <c r="BR13" s="648"/>
      <c r="BS13" s="649" t="s">
        <v>130</v>
      </c>
      <c r="BT13" s="649"/>
      <c r="BU13" s="649"/>
      <c r="BV13" s="649"/>
      <c r="BW13" s="649"/>
      <c r="BX13" s="649"/>
      <c r="BY13" s="649"/>
      <c r="BZ13" s="649"/>
      <c r="CA13" s="649"/>
      <c r="CB13" s="694"/>
      <c r="CD13" s="619" t="s">
        <v>258</v>
      </c>
      <c r="CE13" s="620"/>
      <c r="CF13" s="620"/>
      <c r="CG13" s="620"/>
      <c r="CH13" s="620"/>
      <c r="CI13" s="620"/>
      <c r="CJ13" s="620"/>
      <c r="CK13" s="620"/>
      <c r="CL13" s="620"/>
      <c r="CM13" s="620"/>
      <c r="CN13" s="620"/>
      <c r="CO13" s="620"/>
      <c r="CP13" s="620"/>
      <c r="CQ13" s="621"/>
      <c r="CR13" s="622">
        <v>2456894</v>
      </c>
      <c r="CS13" s="623"/>
      <c r="CT13" s="623"/>
      <c r="CU13" s="623"/>
      <c r="CV13" s="623"/>
      <c r="CW13" s="623"/>
      <c r="CX13" s="623"/>
      <c r="CY13" s="624"/>
      <c r="CZ13" s="648">
        <v>6.1</v>
      </c>
      <c r="DA13" s="648"/>
      <c r="DB13" s="648"/>
      <c r="DC13" s="648"/>
      <c r="DD13" s="628">
        <v>1668018</v>
      </c>
      <c r="DE13" s="623"/>
      <c r="DF13" s="623"/>
      <c r="DG13" s="623"/>
      <c r="DH13" s="623"/>
      <c r="DI13" s="623"/>
      <c r="DJ13" s="623"/>
      <c r="DK13" s="623"/>
      <c r="DL13" s="623"/>
      <c r="DM13" s="623"/>
      <c r="DN13" s="623"/>
      <c r="DO13" s="623"/>
      <c r="DP13" s="624"/>
      <c r="DQ13" s="628">
        <v>702660</v>
      </c>
      <c r="DR13" s="623"/>
      <c r="DS13" s="623"/>
      <c r="DT13" s="623"/>
      <c r="DU13" s="623"/>
      <c r="DV13" s="623"/>
      <c r="DW13" s="623"/>
      <c r="DX13" s="623"/>
      <c r="DY13" s="623"/>
      <c r="DZ13" s="623"/>
      <c r="EA13" s="623"/>
      <c r="EB13" s="623"/>
      <c r="EC13" s="660"/>
    </row>
    <row r="14" spans="2:143" x14ac:dyDescent="0.15">
      <c r="B14" s="619" t="s">
        <v>259</v>
      </c>
      <c r="C14" s="620"/>
      <c r="D14" s="620"/>
      <c r="E14" s="620"/>
      <c r="F14" s="620"/>
      <c r="G14" s="620"/>
      <c r="H14" s="620"/>
      <c r="I14" s="620"/>
      <c r="J14" s="620"/>
      <c r="K14" s="620"/>
      <c r="L14" s="620"/>
      <c r="M14" s="620"/>
      <c r="N14" s="620"/>
      <c r="O14" s="620"/>
      <c r="P14" s="620"/>
      <c r="Q14" s="621"/>
      <c r="R14" s="622" t="s">
        <v>130</v>
      </c>
      <c r="S14" s="623"/>
      <c r="T14" s="623"/>
      <c r="U14" s="623"/>
      <c r="V14" s="623"/>
      <c r="W14" s="623"/>
      <c r="X14" s="623"/>
      <c r="Y14" s="624"/>
      <c r="Z14" s="648" t="s">
        <v>130</v>
      </c>
      <c r="AA14" s="648"/>
      <c r="AB14" s="648"/>
      <c r="AC14" s="648"/>
      <c r="AD14" s="649" t="s">
        <v>130</v>
      </c>
      <c r="AE14" s="649"/>
      <c r="AF14" s="649"/>
      <c r="AG14" s="649"/>
      <c r="AH14" s="649"/>
      <c r="AI14" s="649"/>
      <c r="AJ14" s="649"/>
      <c r="AK14" s="649"/>
      <c r="AL14" s="625" t="s">
        <v>130</v>
      </c>
      <c r="AM14" s="626"/>
      <c r="AN14" s="626"/>
      <c r="AO14" s="650"/>
      <c r="AP14" s="619" t="s">
        <v>260</v>
      </c>
      <c r="AQ14" s="620"/>
      <c r="AR14" s="620"/>
      <c r="AS14" s="620"/>
      <c r="AT14" s="620"/>
      <c r="AU14" s="620"/>
      <c r="AV14" s="620"/>
      <c r="AW14" s="620"/>
      <c r="AX14" s="620"/>
      <c r="AY14" s="620"/>
      <c r="AZ14" s="620"/>
      <c r="BA14" s="620"/>
      <c r="BB14" s="620"/>
      <c r="BC14" s="620"/>
      <c r="BD14" s="620"/>
      <c r="BE14" s="620"/>
      <c r="BF14" s="621"/>
      <c r="BG14" s="622">
        <v>23145</v>
      </c>
      <c r="BH14" s="623"/>
      <c r="BI14" s="623"/>
      <c r="BJ14" s="623"/>
      <c r="BK14" s="623"/>
      <c r="BL14" s="623"/>
      <c r="BM14" s="623"/>
      <c r="BN14" s="624"/>
      <c r="BO14" s="648">
        <v>1.6</v>
      </c>
      <c r="BP14" s="648"/>
      <c r="BQ14" s="648"/>
      <c r="BR14" s="648"/>
      <c r="BS14" s="649" t="s">
        <v>130</v>
      </c>
      <c r="BT14" s="649"/>
      <c r="BU14" s="649"/>
      <c r="BV14" s="649"/>
      <c r="BW14" s="649"/>
      <c r="BX14" s="649"/>
      <c r="BY14" s="649"/>
      <c r="BZ14" s="649"/>
      <c r="CA14" s="649"/>
      <c r="CB14" s="694"/>
      <c r="CD14" s="619" t="s">
        <v>261</v>
      </c>
      <c r="CE14" s="620"/>
      <c r="CF14" s="620"/>
      <c r="CG14" s="620"/>
      <c r="CH14" s="620"/>
      <c r="CI14" s="620"/>
      <c r="CJ14" s="620"/>
      <c r="CK14" s="620"/>
      <c r="CL14" s="620"/>
      <c r="CM14" s="620"/>
      <c r="CN14" s="620"/>
      <c r="CO14" s="620"/>
      <c r="CP14" s="620"/>
      <c r="CQ14" s="621"/>
      <c r="CR14" s="622">
        <v>1791084</v>
      </c>
      <c r="CS14" s="623"/>
      <c r="CT14" s="623"/>
      <c r="CU14" s="623"/>
      <c r="CV14" s="623"/>
      <c r="CW14" s="623"/>
      <c r="CX14" s="623"/>
      <c r="CY14" s="624"/>
      <c r="CZ14" s="648">
        <v>4.5</v>
      </c>
      <c r="DA14" s="648"/>
      <c r="DB14" s="648"/>
      <c r="DC14" s="648"/>
      <c r="DD14" s="628">
        <v>785458</v>
      </c>
      <c r="DE14" s="623"/>
      <c r="DF14" s="623"/>
      <c r="DG14" s="623"/>
      <c r="DH14" s="623"/>
      <c r="DI14" s="623"/>
      <c r="DJ14" s="623"/>
      <c r="DK14" s="623"/>
      <c r="DL14" s="623"/>
      <c r="DM14" s="623"/>
      <c r="DN14" s="623"/>
      <c r="DO14" s="623"/>
      <c r="DP14" s="624"/>
      <c r="DQ14" s="628">
        <v>523428</v>
      </c>
      <c r="DR14" s="623"/>
      <c r="DS14" s="623"/>
      <c r="DT14" s="623"/>
      <c r="DU14" s="623"/>
      <c r="DV14" s="623"/>
      <c r="DW14" s="623"/>
      <c r="DX14" s="623"/>
      <c r="DY14" s="623"/>
      <c r="DZ14" s="623"/>
      <c r="EA14" s="623"/>
      <c r="EB14" s="623"/>
      <c r="EC14" s="660"/>
    </row>
    <row r="15" spans="2:143" x14ac:dyDescent="0.15">
      <c r="B15" s="619" t="s">
        <v>262</v>
      </c>
      <c r="C15" s="620"/>
      <c r="D15" s="620"/>
      <c r="E15" s="620"/>
      <c r="F15" s="620"/>
      <c r="G15" s="620"/>
      <c r="H15" s="620"/>
      <c r="I15" s="620"/>
      <c r="J15" s="620"/>
      <c r="K15" s="620"/>
      <c r="L15" s="620"/>
      <c r="M15" s="620"/>
      <c r="N15" s="620"/>
      <c r="O15" s="620"/>
      <c r="P15" s="620"/>
      <c r="Q15" s="621"/>
      <c r="R15" s="622" t="s">
        <v>130</v>
      </c>
      <c r="S15" s="623"/>
      <c r="T15" s="623"/>
      <c r="U15" s="623"/>
      <c r="V15" s="623"/>
      <c r="W15" s="623"/>
      <c r="X15" s="623"/>
      <c r="Y15" s="624"/>
      <c r="Z15" s="648" t="s">
        <v>130</v>
      </c>
      <c r="AA15" s="648"/>
      <c r="AB15" s="648"/>
      <c r="AC15" s="648"/>
      <c r="AD15" s="649" t="s">
        <v>130</v>
      </c>
      <c r="AE15" s="649"/>
      <c r="AF15" s="649"/>
      <c r="AG15" s="649"/>
      <c r="AH15" s="649"/>
      <c r="AI15" s="649"/>
      <c r="AJ15" s="649"/>
      <c r="AK15" s="649"/>
      <c r="AL15" s="625" t="s">
        <v>130</v>
      </c>
      <c r="AM15" s="626"/>
      <c r="AN15" s="626"/>
      <c r="AO15" s="650"/>
      <c r="AP15" s="619" t="s">
        <v>263</v>
      </c>
      <c r="AQ15" s="620"/>
      <c r="AR15" s="620"/>
      <c r="AS15" s="620"/>
      <c r="AT15" s="620"/>
      <c r="AU15" s="620"/>
      <c r="AV15" s="620"/>
      <c r="AW15" s="620"/>
      <c r="AX15" s="620"/>
      <c r="AY15" s="620"/>
      <c r="AZ15" s="620"/>
      <c r="BA15" s="620"/>
      <c r="BB15" s="620"/>
      <c r="BC15" s="620"/>
      <c r="BD15" s="620"/>
      <c r="BE15" s="620"/>
      <c r="BF15" s="621"/>
      <c r="BG15" s="622">
        <v>70498</v>
      </c>
      <c r="BH15" s="623"/>
      <c r="BI15" s="623"/>
      <c r="BJ15" s="623"/>
      <c r="BK15" s="623"/>
      <c r="BL15" s="623"/>
      <c r="BM15" s="623"/>
      <c r="BN15" s="624"/>
      <c r="BO15" s="648">
        <v>4.8</v>
      </c>
      <c r="BP15" s="648"/>
      <c r="BQ15" s="648"/>
      <c r="BR15" s="648"/>
      <c r="BS15" s="649" t="s">
        <v>130</v>
      </c>
      <c r="BT15" s="649"/>
      <c r="BU15" s="649"/>
      <c r="BV15" s="649"/>
      <c r="BW15" s="649"/>
      <c r="BX15" s="649"/>
      <c r="BY15" s="649"/>
      <c r="BZ15" s="649"/>
      <c r="CA15" s="649"/>
      <c r="CB15" s="694"/>
      <c r="CD15" s="619" t="s">
        <v>264</v>
      </c>
      <c r="CE15" s="620"/>
      <c r="CF15" s="620"/>
      <c r="CG15" s="620"/>
      <c r="CH15" s="620"/>
      <c r="CI15" s="620"/>
      <c r="CJ15" s="620"/>
      <c r="CK15" s="620"/>
      <c r="CL15" s="620"/>
      <c r="CM15" s="620"/>
      <c r="CN15" s="620"/>
      <c r="CO15" s="620"/>
      <c r="CP15" s="620"/>
      <c r="CQ15" s="621"/>
      <c r="CR15" s="622">
        <v>1838404</v>
      </c>
      <c r="CS15" s="623"/>
      <c r="CT15" s="623"/>
      <c r="CU15" s="623"/>
      <c r="CV15" s="623"/>
      <c r="CW15" s="623"/>
      <c r="CX15" s="623"/>
      <c r="CY15" s="624"/>
      <c r="CZ15" s="648">
        <v>4.5999999999999996</v>
      </c>
      <c r="DA15" s="648"/>
      <c r="DB15" s="648"/>
      <c r="DC15" s="648"/>
      <c r="DD15" s="628">
        <v>1155152</v>
      </c>
      <c r="DE15" s="623"/>
      <c r="DF15" s="623"/>
      <c r="DG15" s="623"/>
      <c r="DH15" s="623"/>
      <c r="DI15" s="623"/>
      <c r="DJ15" s="623"/>
      <c r="DK15" s="623"/>
      <c r="DL15" s="623"/>
      <c r="DM15" s="623"/>
      <c r="DN15" s="623"/>
      <c r="DO15" s="623"/>
      <c r="DP15" s="624"/>
      <c r="DQ15" s="628">
        <v>617292</v>
      </c>
      <c r="DR15" s="623"/>
      <c r="DS15" s="623"/>
      <c r="DT15" s="623"/>
      <c r="DU15" s="623"/>
      <c r="DV15" s="623"/>
      <c r="DW15" s="623"/>
      <c r="DX15" s="623"/>
      <c r="DY15" s="623"/>
      <c r="DZ15" s="623"/>
      <c r="EA15" s="623"/>
      <c r="EB15" s="623"/>
      <c r="EC15" s="660"/>
    </row>
    <row r="16" spans="2:143" x14ac:dyDescent="0.15">
      <c r="B16" s="619" t="s">
        <v>265</v>
      </c>
      <c r="C16" s="620"/>
      <c r="D16" s="620"/>
      <c r="E16" s="620"/>
      <c r="F16" s="620"/>
      <c r="G16" s="620"/>
      <c r="H16" s="620"/>
      <c r="I16" s="620"/>
      <c r="J16" s="620"/>
      <c r="K16" s="620"/>
      <c r="L16" s="620"/>
      <c r="M16" s="620"/>
      <c r="N16" s="620"/>
      <c r="O16" s="620"/>
      <c r="P16" s="620"/>
      <c r="Q16" s="621"/>
      <c r="R16" s="622">
        <v>7704</v>
      </c>
      <c r="S16" s="623"/>
      <c r="T16" s="623"/>
      <c r="U16" s="623"/>
      <c r="V16" s="623"/>
      <c r="W16" s="623"/>
      <c r="X16" s="623"/>
      <c r="Y16" s="624"/>
      <c r="Z16" s="648">
        <v>0</v>
      </c>
      <c r="AA16" s="648"/>
      <c r="AB16" s="648"/>
      <c r="AC16" s="648"/>
      <c r="AD16" s="649">
        <v>7704</v>
      </c>
      <c r="AE16" s="649"/>
      <c r="AF16" s="649"/>
      <c r="AG16" s="649"/>
      <c r="AH16" s="649"/>
      <c r="AI16" s="649"/>
      <c r="AJ16" s="649"/>
      <c r="AK16" s="649"/>
      <c r="AL16" s="625">
        <v>0.2</v>
      </c>
      <c r="AM16" s="626"/>
      <c r="AN16" s="626"/>
      <c r="AO16" s="650"/>
      <c r="AP16" s="619" t="s">
        <v>266</v>
      </c>
      <c r="AQ16" s="620"/>
      <c r="AR16" s="620"/>
      <c r="AS16" s="620"/>
      <c r="AT16" s="620"/>
      <c r="AU16" s="620"/>
      <c r="AV16" s="620"/>
      <c r="AW16" s="620"/>
      <c r="AX16" s="620"/>
      <c r="AY16" s="620"/>
      <c r="AZ16" s="620"/>
      <c r="BA16" s="620"/>
      <c r="BB16" s="620"/>
      <c r="BC16" s="620"/>
      <c r="BD16" s="620"/>
      <c r="BE16" s="620"/>
      <c r="BF16" s="621"/>
      <c r="BG16" s="622" t="s">
        <v>130</v>
      </c>
      <c r="BH16" s="623"/>
      <c r="BI16" s="623"/>
      <c r="BJ16" s="623"/>
      <c r="BK16" s="623"/>
      <c r="BL16" s="623"/>
      <c r="BM16" s="623"/>
      <c r="BN16" s="624"/>
      <c r="BO16" s="648" t="s">
        <v>130</v>
      </c>
      <c r="BP16" s="648"/>
      <c r="BQ16" s="648"/>
      <c r="BR16" s="648"/>
      <c r="BS16" s="649" t="s">
        <v>130</v>
      </c>
      <c r="BT16" s="649"/>
      <c r="BU16" s="649"/>
      <c r="BV16" s="649"/>
      <c r="BW16" s="649"/>
      <c r="BX16" s="649"/>
      <c r="BY16" s="649"/>
      <c r="BZ16" s="649"/>
      <c r="CA16" s="649"/>
      <c r="CB16" s="694"/>
      <c r="CD16" s="619" t="s">
        <v>267</v>
      </c>
      <c r="CE16" s="620"/>
      <c r="CF16" s="620"/>
      <c r="CG16" s="620"/>
      <c r="CH16" s="620"/>
      <c r="CI16" s="620"/>
      <c r="CJ16" s="620"/>
      <c r="CK16" s="620"/>
      <c r="CL16" s="620"/>
      <c r="CM16" s="620"/>
      <c r="CN16" s="620"/>
      <c r="CO16" s="620"/>
      <c r="CP16" s="620"/>
      <c r="CQ16" s="621"/>
      <c r="CR16" s="622">
        <v>408841</v>
      </c>
      <c r="CS16" s="623"/>
      <c r="CT16" s="623"/>
      <c r="CU16" s="623"/>
      <c r="CV16" s="623"/>
      <c r="CW16" s="623"/>
      <c r="CX16" s="623"/>
      <c r="CY16" s="624"/>
      <c r="CZ16" s="648">
        <v>1</v>
      </c>
      <c r="DA16" s="648"/>
      <c r="DB16" s="648"/>
      <c r="DC16" s="648"/>
      <c r="DD16" s="628" t="s">
        <v>130</v>
      </c>
      <c r="DE16" s="623"/>
      <c r="DF16" s="623"/>
      <c r="DG16" s="623"/>
      <c r="DH16" s="623"/>
      <c r="DI16" s="623"/>
      <c r="DJ16" s="623"/>
      <c r="DK16" s="623"/>
      <c r="DL16" s="623"/>
      <c r="DM16" s="623"/>
      <c r="DN16" s="623"/>
      <c r="DO16" s="623"/>
      <c r="DP16" s="624"/>
      <c r="DQ16" s="628">
        <v>197483</v>
      </c>
      <c r="DR16" s="623"/>
      <c r="DS16" s="623"/>
      <c r="DT16" s="623"/>
      <c r="DU16" s="623"/>
      <c r="DV16" s="623"/>
      <c r="DW16" s="623"/>
      <c r="DX16" s="623"/>
      <c r="DY16" s="623"/>
      <c r="DZ16" s="623"/>
      <c r="EA16" s="623"/>
      <c r="EB16" s="623"/>
      <c r="EC16" s="660"/>
    </row>
    <row r="17" spans="2:133" x14ac:dyDescent="0.15">
      <c r="B17" s="619" t="s">
        <v>268</v>
      </c>
      <c r="C17" s="620"/>
      <c r="D17" s="620"/>
      <c r="E17" s="620"/>
      <c r="F17" s="620"/>
      <c r="G17" s="620"/>
      <c r="H17" s="620"/>
      <c r="I17" s="620"/>
      <c r="J17" s="620"/>
      <c r="K17" s="620"/>
      <c r="L17" s="620"/>
      <c r="M17" s="620"/>
      <c r="N17" s="620"/>
      <c r="O17" s="620"/>
      <c r="P17" s="620"/>
      <c r="Q17" s="621"/>
      <c r="R17" s="622">
        <v>36937</v>
      </c>
      <c r="S17" s="623"/>
      <c r="T17" s="623"/>
      <c r="U17" s="623"/>
      <c r="V17" s="623"/>
      <c r="W17" s="623"/>
      <c r="X17" s="623"/>
      <c r="Y17" s="624"/>
      <c r="Z17" s="648">
        <v>0.1</v>
      </c>
      <c r="AA17" s="648"/>
      <c r="AB17" s="648"/>
      <c r="AC17" s="648"/>
      <c r="AD17" s="649">
        <v>36937</v>
      </c>
      <c r="AE17" s="649"/>
      <c r="AF17" s="649"/>
      <c r="AG17" s="649"/>
      <c r="AH17" s="649"/>
      <c r="AI17" s="649"/>
      <c r="AJ17" s="649"/>
      <c r="AK17" s="649"/>
      <c r="AL17" s="625">
        <v>0.8</v>
      </c>
      <c r="AM17" s="626"/>
      <c r="AN17" s="626"/>
      <c r="AO17" s="650"/>
      <c r="AP17" s="619" t="s">
        <v>269</v>
      </c>
      <c r="AQ17" s="620"/>
      <c r="AR17" s="620"/>
      <c r="AS17" s="620"/>
      <c r="AT17" s="620"/>
      <c r="AU17" s="620"/>
      <c r="AV17" s="620"/>
      <c r="AW17" s="620"/>
      <c r="AX17" s="620"/>
      <c r="AY17" s="620"/>
      <c r="AZ17" s="620"/>
      <c r="BA17" s="620"/>
      <c r="BB17" s="620"/>
      <c r="BC17" s="620"/>
      <c r="BD17" s="620"/>
      <c r="BE17" s="620"/>
      <c r="BF17" s="621"/>
      <c r="BG17" s="622" t="s">
        <v>130</v>
      </c>
      <c r="BH17" s="623"/>
      <c r="BI17" s="623"/>
      <c r="BJ17" s="623"/>
      <c r="BK17" s="623"/>
      <c r="BL17" s="623"/>
      <c r="BM17" s="623"/>
      <c r="BN17" s="624"/>
      <c r="BO17" s="648" t="s">
        <v>130</v>
      </c>
      <c r="BP17" s="648"/>
      <c r="BQ17" s="648"/>
      <c r="BR17" s="648"/>
      <c r="BS17" s="649" t="s">
        <v>130</v>
      </c>
      <c r="BT17" s="649"/>
      <c r="BU17" s="649"/>
      <c r="BV17" s="649"/>
      <c r="BW17" s="649"/>
      <c r="BX17" s="649"/>
      <c r="BY17" s="649"/>
      <c r="BZ17" s="649"/>
      <c r="CA17" s="649"/>
      <c r="CB17" s="694"/>
      <c r="CD17" s="619" t="s">
        <v>270</v>
      </c>
      <c r="CE17" s="620"/>
      <c r="CF17" s="620"/>
      <c r="CG17" s="620"/>
      <c r="CH17" s="620"/>
      <c r="CI17" s="620"/>
      <c r="CJ17" s="620"/>
      <c r="CK17" s="620"/>
      <c r="CL17" s="620"/>
      <c r="CM17" s="620"/>
      <c r="CN17" s="620"/>
      <c r="CO17" s="620"/>
      <c r="CP17" s="620"/>
      <c r="CQ17" s="621"/>
      <c r="CR17" s="622">
        <v>301908</v>
      </c>
      <c r="CS17" s="623"/>
      <c r="CT17" s="623"/>
      <c r="CU17" s="623"/>
      <c r="CV17" s="623"/>
      <c r="CW17" s="623"/>
      <c r="CX17" s="623"/>
      <c r="CY17" s="624"/>
      <c r="CZ17" s="648">
        <v>0.8</v>
      </c>
      <c r="DA17" s="648"/>
      <c r="DB17" s="648"/>
      <c r="DC17" s="648"/>
      <c r="DD17" s="628" t="s">
        <v>130</v>
      </c>
      <c r="DE17" s="623"/>
      <c r="DF17" s="623"/>
      <c r="DG17" s="623"/>
      <c r="DH17" s="623"/>
      <c r="DI17" s="623"/>
      <c r="DJ17" s="623"/>
      <c r="DK17" s="623"/>
      <c r="DL17" s="623"/>
      <c r="DM17" s="623"/>
      <c r="DN17" s="623"/>
      <c r="DO17" s="623"/>
      <c r="DP17" s="624"/>
      <c r="DQ17" s="628">
        <v>301908</v>
      </c>
      <c r="DR17" s="623"/>
      <c r="DS17" s="623"/>
      <c r="DT17" s="623"/>
      <c r="DU17" s="623"/>
      <c r="DV17" s="623"/>
      <c r="DW17" s="623"/>
      <c r="DX17" s="623"/>
      <c r="DY17" s="623"/>
      <c r="DZ17" s="623"/>
      <c r="EA17" s="623"/>
      <c r="EB17" s="623"/>
      <c r="EC17" s="660"/>
    </row>
    <row r="18" spans="2:133" x14ac:dyDescent="0.15">
      <c r="B18" s="619" t="s">
        <v>271</v>
      </c>
      <c r="C18" s="620"/>
      <c r="D18" s="620"/>
      <c r="E18" s="620"/>
      <c r="F18" s="620"/>
      <c r="G18" s="620"/>
      <c r="H18" s="620"/>
      <c r="I18" s="620"/>
      <c r="J18" s="620"/>
      <c r="K18" s="620"/>
      <c r="L18" s="620"/>
      <c r="M18" s="620"/>
      <c r="N18" s="620"/>
      <c r="O18" s="620"/>
      <c r="P18" s="620"/>
      <c r="Q18" s="621"/>
      <c r="R18" s="622">
        <v>18054</v>
      </c>
      <c r="S18" s="623"/>
      <c r="T18" s="623"/>
      <c r="U18" s="623"/>
      <c r="V18" s="623"/>
      <c r="W18" s="623"/>
      <c r="X18" s="623"/>
      <c r="Y18" s="624"/>
      <c r="Z18" s="648">
        <v>0</v>
      </c>
      <c r="AA18" s="648"/>
      <c r="AB18" s="648"/>
      <c r="AC18" s="648"/>
      <c r="AD18" s="649">
        <v>18054</v>
      </c>
      <c r="AE18" s="649"/>
      <c r="AF18" s="649"/>
      <c r="AG18" s="649"/>
      <c r="AH18" s="649"/>
      <c r="AI18" s="649"/>
      <c r="AJ18" s="649"/>
      <c r="AK18" s="649"/>
      <c r="AL18" s="625">
        <v>0.40000000596046448</v>
      </c>
      <c r="AM18" s="626"/>
      <c r="AN18" s="626"/>
      <c r="AO18" s="650"/>
      <c r="AP18" s="619" t="s">
        <v>272</v>
      </c>
      <c r="AQ18" s="620"/>
      <c r="AR18" s="620"/>
      <c r="AS18" s="620"/>
      <c r="AT18" s="620"/>
      <c r="AU18" s="620"/>
      <c r="AV18" s="620"/>
      <c r="AW18" s="620"/>
      <c r="AX18" s="620"/>
      <c r="AY18" s="620"/>
      <c r="AZ18" s="620"/>
      <c r="BA18" s="620"/>
      <c r="BB18" s="620"/>
      <c r="BC18" s="620"/>
      <c r="BD18" s="620"/>
      <c r="BE18" s="620"/>
      <c r="BF18" s="621"/>
      <c r="BG18" s="622" t="s">
        <v>130</v>
      </c>
      <c r="BH18" s="623"/>
      <c r="BI18" s="623"/>
      <c r="BJ18" s="623"/>
      <c r="BK18" s="623"/>
      <c r="BL18" s="623"/>
      <c r="BM18" s="623"/>
      <c r="BN18" s="624"/>
      <c r="BO18" s="648" t="s">
        <v>130</v>
      </c>
      <c r="BP18" s="648"/>
      <c r="BQ18" s="648"/>
      <c r="BR18" s="648"/>
      <c r="BS18" s="649" t="s">
        <v>130</v>
      </c>
      <c r="BT18" s="649"/>
      <c r="BU18" s="649"/>
      <c r="BV18" s="649"/>
      <c r="BW18" s="649"/>
      <c r="BX18" s="649"/>
      <c r="BY18" s="649"/>
      <c r="BZ18" s="649"/>
      <c r="CA18" s="649"/>
      <c r="CB18" s="694"/>
      <c r="CD18" s="619" t="s">
        <v>273</v>
      </c>
      <c r="CE18" s="620"/>
      <c r="CF18" s="620"/>
      <c r="CG18" s="620"/>
      <c r="CH18" s="620"/>
      <c r="CI18" s="620"/>
      <c r="CJ18" s="620"/>
      <c r="CK18" s="620"/>
      <c r="CL18" s="620"/>
      <c r="CM18" s="620"/>
      <c r="CN18" s="620"/>
      <c r="CO18" s="620"/>
      <c r="CP18" s="620"/>
      <c r="CQ18" s="621"/>
      <c r="CR18" s="622" t="s">
        <v>130</v>
      </c>
      <c r="CS18" s="623"/>
      <c r="CT18" s="623"/>
      <c r="CU18" s="623"/>
      <c r="CV18" s="623"/>
      <c r="CW18" s="623"/>
      <c r="CX18" s="623"/>
      <c r="CY18" s="624"/>
      <c r="CZ18" s="648" t="s">
        <v>130</v>
      </c>
      <c r="DA18" s="648"/>
      <c r="DB18" s="648"/>
      <c r="DC18" s="648"/>
      <c r="DD18" s="628" t="s">
        <v>130</v>
      </c>
      <c r="DE18" s="623"/>
      <c r="DF18" s="623"/>
      <c r="DG18" s="623"/>
      <c r="DH18" s="623"/>
      <c r="DI18" s="623"/>
      <c r="DJ18" s="623"/>
      <c r="DK18" s="623"/>
      <c r="DL18" s="623"/>
      <c r="DM18" s="623"/>
      <c r="DN18" s="623"/>
      <c r="DO18" s="623"/>
      <c r="DP18" s="624"/>
      <c r="DQ18" s="628" t="s">
        <v>130</v>
      </c>
      <c r="DR18" s="623"/>
      <c r="DS18" s="623"/>
      <c r="DT18" s="623"/>
      <c r="DU18" s="623"/>
      <c r="DV18" s="623"/>
      <c r="DW18" s="623"/>
      <c r="DX18" s="623"/>
      <c r="DY18" s="623"/>
      <c r="DZ18" s="623"/>
      <c r="EA18" s="623"/>
      <c r="EB18" s="623"/>
      <c r="EC18" s="660"/>
    </row>
    <row r="19" spans="2:133" x14ac:dyDescent="0.15">
      <c r="B19" s="619" t="s">
        <v>274</v>
      </c>
      <c r="C19" s="620"/>
      <c r="D19" s="620"/>
      <c r="E19" s="620"/>
      <c r="F19" s="620"/>
      <c r="G19" s="620"/>
      <c r="H19" s="620"/>
      <c r="I19" s="620"/>
      <c r="J19" s="620"/>
      <c r="K19" s="620"/>
      <c r="L19" s="620"/>
      <c r="M19" s="620"/>
      <c r="N19" s="620"/>
      <c r="O19" s="620"/>
      <c r="P19" s="620"/>
      <c r="Q19" s="621"/>
      <c r="R19" s="622">
        <v>6862</v>
      </c>
      <c r="S19" s="623"/>
      <c r="T19" s="623"/>
      <c r="U19" s="623"/>
      <c r="V19" s="623"/>
      <c r="W19" s="623"/>
      <c r="X19" s="623"/>
      <c r="Y19" s="624"/>
      <c r="Z19" s="648">
        <v>0</v>
      </c>
      <c r="AA19" s="648"/>
      <c r="AB19" s="648"/>
      <c r="AC19" s="648"/>
      <c r="AD19" s="649">
        <v>6862</v>
      </c>
      <c r="AE19" s="649"/>
      <c r="AF19" s="649"/>
      <c r="AG19" s="649"/>
      <c r="AH19" s="649"/>
      <c r="AI19" s="649"/>
      <c r="AJ19" s="649"/>
      <c r="AK19" s="649"/>
      <c r="AL19" s="625">
        <v>0.1</v>
      </c>
      <c r="AM19" s="626"/>
      <c r="AN19" s="626"/>
      <c r="AO19" s="650"/>
      <c r="AP19" s="619" t="s">
        <v>275</v>
      </c>
      <c r="AQ19" s="620"/>
      <c r="AR19" s="620"/>
      <c r="AS19" s="620"/>
      <c r="AT19" s="620"/>
      <c r="AU19" s="620"/>
      <c r="AV19" s="620"/>
      <c r="AW19" s="620"/>
      <c r="AX19" s="620"/>
      <c r="AY19" s="620"/>
      <c r="AZ19" s="620"/>
      <c r="BA19" s="620"/>
      <c r="BB19" s="620"/>
      <c r="BC19" s="620"/>
      <c r="BD19" s="620"/>
      <c r="BE19" s="620"/>
      <c r="BF19" s="621"/>
      <c r="BG19" s="622" t="s">
        <v>130</v>
      </c>
      <c r="BH19" s="623"/>
      <c r="BI19" s="623"/>
      <c r="BJ19" s="623"/>
      <c r="BK19" s="623"/>
      <c r="BL19" s="623"/>
      <c r="BM19" s="623"/>
      <c r="BN19" s="624"/>
      <c r="BO19" s="648" t="s">
        <v>130</v>
      </c>
      <c r="BP19" s="648"/>
      <c r="BQ19" s="648"/>
      <c r="BR19" s="648"/>
      <c r="BS19" s="649" t="s">
        <v>130</v>
      </c>
      <c r="BT19" s="649"/>
      <c r="BU19" s="649"/>
      <c r="BV19" s="649"/>
      <c r="BW19" s="649"/>
      <c r="BX19" s="649"/>
      <c r="BY19" s="649"/>
      <c r="BZ19" s="649"/>
      <c r="CA19" s="649"/>
      <c r="CB19" s="694"/>
      <c r="CD19" s="619" t="s">
        <v>276</v>
      </c>
      <c r="CE19" s="620"/>
      <c r="CF19" s="620"/>
      <c r="CG19" s="620"/>
      <c r="CH19" s="620"/>
      <c r="CI19" s="620"/>
      <c r="CJ19" s="620"/>
      <c r="CK19" s="620"/>
      <c r="CL19" s="620"/>
      <c r="CM19" s="620"/>
      <c r="CN19" s="620"/>
      <c r="CO19" s="620"/>
      <c r="CP19" s="620"/>
      <c r="CQ19" s="621"/>
      <c r="CR19" s="622" t="s">
        <v>130</v>
      </c>
      <c r="CS19" s="623"/>
      <c r="CT19" s="623"/>
      <c r="CU19" s="623"/>
      <c r="CV19" s="623"/>
      <c r="CW19" s="623"/>
      <c r="CX19" s="623"/>
      <c r="CY19" s="624"/>
      <c r="CZ19" s="648" t="s">
        <v>130</v>
      </c>
      <c r="DA19" s="648"/>
      <c r="DB19" s="648"/>
      <c r="DC19" s="648"/>
      <c r="DD19" s="628" t="s">
        <v>130</v>
      </c>
      <c r="DE19" s="623"/>
      <c r="DF19" s="623"/>
      <c r="DG19" s="623"/>
      <c r="DH19" s="623"/>
      <c r="DI19" s="623"/>
      <c r="DJ19" s="623"/>
      <c r="DK19" s="623"/>
      <c r="DL19" s="623"/>
      <c r="DM19" s="623"/>
      <c r="DN19" s="623"/>
      <c r="DO19" s="623"/>
      <c r="DP19" s="624"/>
      <c r="DQ19" s="628" t="s">
        <v>130</v>
      </c>
      <c r="DR19" s="623"/>
      <c r="DS19" s="623"/>
      <c r="DT19" s="623"/>
      <c r="DU19" s="623"/>
      <c r="DV19" s="623"/>
      <c r="DW19" s="623"/>
      <c r="DX19" s="623"/>
      <c r="DY19" s="623"/>
      <c r="DZ19" s="623"/>
      <c r="EA19" s="623"/>
      <c r="EB19" s="623"/>
      <c r="EC19" s="660"/>
    </row>
    <row r="20" spans="2:133" x14ac:dyDescent="0.15">
      <c r="B20" s="619" t="s">
        <v>277</v>
      </c>
      <c r="C20" s="620"/>
      <c r="D20" s="620"/>
      <c r="E20" s="620"/>
      <c r="F20" s="620"/>
      <c r="G20" s="620"/>
      <c r="H20" s="620"/>
      <c r="I20" s="620"/>
      <c r="J20" s="620"/>
      <c r="K20" s="620"/>
      <c r="L20" s="620"/>
      <c r="M20" s="620"/>
      <c r="N20" s="620"/>
      <c r="O20" s="620"/>
      <c r="P20" s="620"/>
      <c r="Q20" s="621"/>
      <c r="R20" s="622">
        <v>2223</v>
      </c>
      <c r="S20" s="623"/>
      <c r="T20" s="623"/>
      <c r="U20" s="623"/>
      <c r="V20" s="623"/>
      <c r="W20" s="623"/>
      <c r="X20" s="623"/>
      <c r="Y20" s="624"/>
      <c r="Z20" s="648">
        <v>0</v>
      </c>
      <c r="AA20" s="648"/>
      <c r="AB20" s="648"/>
      <c r="AC20" s="648"/>
      <c r="AD20" s="649">
        <v>2223</v>
      </c>
      <c r="AE20" s="649"/>
      <c r="AF20" s="649"/>
      <c r="AG20" s="649"/>
      <c r="AH20" s="649"/>
      <c r="AI20" s="649"/>
      <c r="AJ20" s="649"/>
      <c r="AK20" s="649"/>
      <c r="AL20" s="625">
        <v>0</v>
      </c>
      <c r="AM20" s="626"/>
      <c r="AN20" s="626"/>
      <c r="AO20" s="650"/>
      <c r="AP20" s="619" t="s">
        <v>278</v>
      </c>
      <c r="AQ20" s="620"/>
      <c r="AR20" s="620"/>
      <c r="AS20" s="620"/>
      <c r="AT20" s="620"/>
      <c r="AU20" s="620"/>
      <c r="AV20" s="620"/>
      <c r="AW20" s="620"/>
      <c r="AX20" s="620"/>
      <c r="AY20" s="620"/>
      <c r="AZ20" s="620"/>
      <c r="BA20" s="620"/>
      <c r="BB20" s="620"/>
      <c r="BC20" s="620"/>
      <c r="BD20" s="620"/>
      <c r="BE20" s="620"/>
      <c r="BF20" s="621"/>
      <c r="BG20" s="622" t="s">
        <v>130</v>
      </c>
      <c r="BH20" s="623"/>
      <c r="BI20" s="623"/>
      <c r="BJ20" s="623"/>
      <c r="BK20" s="623"/>
      <c r="BL20" s="623"/>
      <c r="BM20" s="623"/>
      <c r="BN20" s="624"/>
      <c r="BO20" s="648" t="s">
        <v>130</v>
      </c>
      <c r="BP20" s="648"/>
      <c r="BQ20" s="648"/>
      <c r="BR20" s="648"/>
      <c r="BS20" s="649" t="s">
        <v>130</v>
      </c>
      <c r="BT20" s="649"/>
      <c r="BU20" s="649"/>
      <c r="BV20" s="649"/>
      <c r="BW20" s="649"/>
      <c r="BX20" s="649"/>
      <c r="BY20" s="649"/>
      <c r="BZ20" s="649"/>
      <c r="CA20" s="649"/>
      <c r="CB20" s="694"/>
      <c r="CD20" s="619" t="s">
        <v>279</v>
      </c>
      <c r="CE20" s="620"/>
      <c r="CF20" s="620"/>
      <c r="CG20" s="620"/>
      <c r="CH20" s="620"/>
      <c r="CI20" s="620"/>
      <c r="CJ20" s="620"/>
      <c r="CK20" s="620"/>
      <c r="CL20" s="620"/>
      <c r="CM20" s="620"/>
      <c r="CN20" s="620"/>
      <c r="CO20" s="620"/>
      <c r="CP20" s="620"/>
      <c r="CQ20" s="621"/>
      <c r="CR20" s="622">
        <v>40236501</v>
      </c>
      <c r="CS20" s="623"/>
      <c r="CT20" s="623"/>
      <c r="CU20" s="623"/>
      <c r="CV20" s="623"/>
      <c r="CW20" s="623"/>
      <c r="CX20" s="623"/>
      <c r="CY20" s="624"/>
      <c r="CZ20" s="648">
        <v>100</v>
      </c>
      <c r="DA20" s="648"/>
      <c r="DB20" s="648"/>
      <c r="DC20" s="648"/>
      <c r="DD20" s="628">
        <v>14824540</v>
      </c>
      <c r="DE20" s="623"/>
      <c r="DF20" s="623"/>
      <c r="DG20" s="623"/>
      <c r="DH20" s="623"/>
      <c r="DI20" s="623"/>
      <c r="DJ20" s="623"/>
      <c r="DK20" s="623"/>
      <c r="DL20" s="623"/>
      <c r="DM20" s="623"/>
      <c r="DN20" s="623"/>
      <c r="DO20" s="623"/>
      <c r="DP20" s="624"/>
      <c r="DQ20" s="628">
        <v>9489071</v>
      </c>
      <c r="DR20" s="623"/>
      <c r="DS20" s="623"/>
      <c r="DT20" s="623"/>
      <c r="DU20" s="623"/>
      <c r="DV20" s="623"/>
      <c r="DW20" s="623"/>
      <c r="DX20" s="623"/>
      <c r="DY20" s="623"/>
      <c r="DZ20" s="623"/>
      <c r="EA20" s="623"/>
      <c r="EB20" s="623"/>
      <c r="EC20" s="660"/>
    </row>
    <row r="21" spans="2:133" ht="11.25" customHeight="1" x14ac:dyDescent="0.15">
      <c r="B21" s="619" t="s">
        <v>280</v>
      </c>
      <c r="C21" s="620"/>
      <c r="D21" s="620"/>
      <c r="E21" s="620"/>
      <c r="F21" s="620"/>
      <c r="G21" s="620"/>
      <c r="H21" s="620"/>
      <c r="I21" s="620"/>
      <c r="J21" s="620"/>
      <c r="K21" s="620"/>
      <c r="L21" s="620"/>
      <c r="M21" s="620"/>
      <c r="N21" s="620"/>
      <c r="O21" s="620"/>
      <c r="P21" s="620"/>
      <c r="Q21" s="621"/>
      <c r="R21" s="622">
        <v>352</v>
      </c>
      <c r="S21" s="623"/>
      <c r="T21" s="623"/>
      <c r="U21" s="623"/>
      <c r="V21" s="623"/>
      <c r="W21" s="623"/>
      <c r="X21" s="623"/>
      <c r="Y21" s="624"/>
      <c r="Z21" s="648">
        <v>0</v>
      </c>
      <c r="AA21" s="648"/>
      <c r="AB21" s="648"/>
      <c r="AC21" s="648"/>
      <c r="AD21" s="649">
        <v>352</v>
      </c>
      <c r="AE21" s="649"/>
      <c r="AF21" s="649"/>
      <c r="AG21" s="649"/>
      <c r="AH21" s="649"/>
      <c r="AI21" s="649"/>
      <c r="AJ21" s="649"/>
      <c r="AK21" s="649"/>
      <c r="AL21" s="625">
        <v>0</v>
      </c>
      <c r="AM21" s="626"/>
      <c r="AN21" s="626"/>
      <c r="AO21" s="650"/>
      <c r="AP21" s="619" t="s">
        <v>281</v>
      </c>
      <c r="AQ21" s="695"/>
      <c r="AR21" s="695"/>
      <c r="AS21" s="695"/>
      <c r="AT21" s="695"/>
      <c r="AU21" s="695"/>
      <c r="AV21" s="695"/>
      <c r="AW21" s="695"/>
      <c r="AX21" s="695"/>
      <c r="AY21" s="695"/>
      <c r="AZ21" s="695"/>
      <c r="BA21" s="695"/>
      <c r="BB21" s="695"/>
      <c r="BC21" s="695"/>
      <c r="BD21" s="695"/>
      <c r="BE21" s="695"/>
      <c r="BF21" s="696"/>
      <c r="BG21" s="622" t="s">
        <v>130</v>
      </c>
      <c r="BH21" s="623"/>
      <c r="BI21" s="623"/>
      <c r="BJ21" s="623"/>
      <c r="BK21" s="623"/>
      <c r="BL21" s="623"/>
      <c r="BM21" s="623"/>
      <c r="BN21" s="624"/>
      <c r="BO21" s="648" t="s">
        <v>130</v>
      </c>
      <c r="BP21" s="648"/>
      <c r="BQ21" s="648"/>
      <c r="BR21" s="648"/>
      <c r="BS21" s="649" t="s">
        <v>130</v>
      </c>
      <c r="BT21" s="649"/>
      <c r="BU21" s="649"/>
      <c r="BV21" s="649"/>
      <c r="BW21" s="649"/>
      <c r="BX21" s="649"/>
      <c r="BY21" s="649"/>
      <c r="BZ21" s="649"/>
      <c r="CA21" s="649"/>
      <c r="CB21" s="694"/>
      <c r="CD21" s="599"/>
      <c r="CE21" s="600"/>
      <c r="CF21" s="600"/>
      <c r="CG21" s="600"/>
      <c r="CH21" s="600"/>
      <c r="CI21" s="600"/>
      <c r="CJ21" s="600"/>
      <c r="CK21" s="600"/>
      <c r="CL21" s="600"/>
      <c r="CM21" s="600"/>
      <c r="CN21" s="600"/>
      <c r="CO21" s="600"/>
      <c r="CP21" s="600"/>
      <c r="CQ21" s="601"/>
      <c r="CR21" s="702"/>
      <c r="CS21" s="703"/>
      <c r="CT21" s="703"/>
      <c r="CU21" s="703"/>
      <c r="CV21" s="703"/>
      <c r="CW21" s="703"/>
      <c r="CX21" s="703"/>
      <c r="CY21" s="704"/>
      <c r="CZ21" s="705"/>
      <c r="DA21" s="705"/>
      <c r="DB21" s="705"/>
      <c r="DC21" s="705"/>
      <c r="DD21" s="706"/>
      <c r="DE21" s="703"/>
      <c r="DF21" s="703"/>
      <c r="DG21" s="703"/>
      <c r="DH21" s="703"/>
      <c r="DI21" s="703"/>
      <c r="DJ21" s="703"/>
      <c r="DK21" s="703"/>
      <c r="DL21" s="703"/>
      <c r="DM21" s="703"/>
      <c r="DN21" s="703"/>
      <c r="DO21" s="703"/>
      <c r="DP21" s="704"/>
      <c r="DQ21" s="706"/>
      <c r="DR21" s="703"/>
      <c r="DS21" s="703"/>
      <c r="DT21" s="703"/>
      <c r="DU21" s="703"/>
      <c r="DV21" s="703"/>
      <c r="DW21" s="703"/>
      <c r="DX21" s="703"/>
      <c r="DY21" s="703"/>
      <c r="DZ21" s="703"/>
      <c r="EA21" s="703"/>
      <c r="EB21" s="703"/>
      <c r="EC21" s="710"/>
    </row>
    <row r="22" spans="2:133" ht="11.25" customHeight="1" x14ac:dyDescent="0.15">
      <c r="B22" s="679" t="s">
        <v>282</v>
      </c>
      <c r="C22" s="680"/>
      <c r="D22" s="680"/>
      <c r="E22" s="680"/>
      <c r="F22" s="680"/>
      <c r="G22" s="680"/>
      <c r="H22" s="680"/>
      <c r="I22" s="680"/>
      <c r="J22" s="680"/>
      <c r="K22" s="680"/>
      <c r="L22" s="680"/>
      <c r="M22" s="680"/>
      <c r="N22" s="680"/>
      <c r="O22" s="680"/>
      <c r="P22" s="680"/>
      <c r="Q22" s="681"/>
      <c r="R22" s="622">
        <v>8617</v>
      </c>
      <c r="S22" s="623"/>
      <c r="T22" s="623"/>
      <c r="U22" s="623"/>
      <c r="V22" s="623"/>
      <c r="W22" s="623"/>
      <c r="X22" s="623"/>
      <c r="Y22" s="624"/>
      <c r="Z22" s="648">
        <v>0</v>
      </c>
      <c r="AA22" s="648"/>
      <c r="AB22" s="648"/>
      <c r="AC22" s="648"/>
      <c r="AD22" s="649">
        <v>8617</v>
      </c>
      <c r="AE22" s="649"/>
      <c r="AF22" s="649"/>
      <c r="AG22" s="649"/>
      <c r="AH22" s="649"/>
      <c r="AI22" s="649"/>
      <c r="AJ22" s="649"/>
      <c r="AK22" s="649"/>
      <c r="AL22" s="625">
        <v>0.20000000298023224</v>
      </c>
      <c r="AM22" s="626"/>
      <c r="AN22" s="626"/>
      <c r="AO22" s="650"/>
      <c r="AP22" s="619" t="s">
        <v>283</v>
      </c>
      <c r="AQ22" s="695"/>
      <c r="AR22" s="695"/>
      <c r="AS22" s="695"/>
      <c r="AT22" s="695"/>
      <c r="AU22" s="695"/>
      <c r="AV22" s="695"/>
      <c r="AW22" s="695"/>
      <c r="AX22" s="695"/>
      <c r="AY22" s="695"/>
      <c r="AZ22" s="695"/>
      <c r="BA22" s="695"/>
      <c r="BB22" s="695"/>
      <c r="BC22" s="695"/>
      <c r="BD22" s="695"/>
      <c r="BE22" s="695"/>
      <c r="BF22" s="696"/>
      <c r="BG22" s="622" t="s">
        <v>130</v>
      </c>
      <c r="BH22" s="623"/>
      <c r="BI22" s="623"/>
      <c r="BJ22" s="623"/>
      <c r="BK22" s="623"/>
      <c r="BL22" s="623"/>
      <c r="BM22" s="623"/>
      <c r="BN22" s="624"/>
      <c r="BO22" s="648" t="s">
        <v>130</v>
      </c>
      <c r="BP22" s="648"/>
      <c r="BQ22" s="648"/>
      <c r="BR22" s="648"/>
      <c r="BS22" s="649" t="s">
        <v>130</v>
      </c>
      <c r="BT22" s="649"/>
      <c r="BU22" s="649"/>
      <c r="BV22" s="649"/>
      <c r="BW22" s="649"/>
      <c r="BX22" s="649"/>
      <c r="BY22" s="649"/>
      <c r="BZ22" s="649"/>
      <c r="CA22" s="649"/>
      <c r="CB22" s="694"/>
      <c r="CD22" s="675" t="s">
        <v>284</v>
      </c>
      <c r="CE22" s="676"/>
      <c r="CF22" s="676"/>
      <c r="CG22" s="676"/>
      <c r="CH22" s="676"/>
      <c r="CI22" s="676"/>
      <c r="CJ22" s="676"/>
      <c r="CK22" s="676"/>
      <c r="CL22" s="676"/>
      <c r="CM22" s="676"/>
      <c r="CN22" s="676"/>
      <c r="CO22" s="676"/>
      <c r="CP22" s="676"/>
      <c r="CQ22" s="676"/>
      <c r="CR22" s="676"/>
      <c r="CS22" s="676"/>
      <c r="CT22" s="676"/>
      <c r="CU22" s="676"/>
      <c r="CV22" s="676"/>
      <c r="CW22" s="676"/>
      <c r="CX22" s="676"/>
      <c r="CY22" s="676"/>
      <c r="CZ22" s="676"/>
      <c r="DA22" s="676"/>
      <c r="DB22" s="676"/>
      <c r="DC22" s="676"/>
      <c r="DD22" s="676"/>
      <c r="DE22" s="676"/>
      <c r="DF22" s="676"/>
      <c r="DG22" s="676"/>
      <c r="DH22" s="676"/>
      <c r="DI22" s="676"/>
      <c r="DJ22" s="676"/>
      <c r="DK22" s="676"/>
      <c r="DL22" s="676"/>
      <c r="DM22" s="676"/>
      <c r="DN22" s="676"/>
      <c r="DO22" s="676"/>
      <c r="DP22" s="676"/>
      <c r="DQ22" s="676"/>
      <c r="DR22" s="676"/>
      <c r="DS22" s="676"/>
      <c r="DT22" s="676"/>
      <c r="DU22" s="676"/>
      <c r="DV22" s="676"/>
      <c r="DW22" s="676"/>
      <c r="DX22" s="676"/>
      <c r="DY22" s="676"/>
      <c r="DZ22" s="676"/>
      <c r="EA22" s="676"/>
      <c r="EB22" s="676"/>
      <c r="EC22" s="677"/>
    </row>
    <row r="23" spans="2:133" ht="11.25" customHeight="1" x14ac:dyDescent="0.15">
      <c r="B23" s="619" t="s">
        <v>285</v>
      </c>
      <c r="C23" s="620"/>
      <c r="D23" s="620"/>
      <c r="E23" s="620"/>
      <c r="F23" s="620"/>
      <c r="G23" s="620"/>
      <c r="H23" s="620"/>
      <c r="I23" s="620"/>
      <c r="J23" s="620"/>
      <c r="K23" s="620"/>
      <c r="L23" s="620"/>
      <c r="M23" s="620"/>
      <c r="N23" s="620"/>
      <c r="O23" s="620"/>
      <c r="P23" s="620"/>
      <c r="Q23" s="621"/>
      <c r="R23" s="622">
        <v>7047272</v>
      </c>
      <c r="S23" s="623"/>
      <c r="T23" s="623"/>
      <c r="U23" s="623"/>
      <c r="V23" s="623"/>
      <c r="W23" s="623"/>
      <c r="X23" s="623"/>
      <c r="Y23" s="624"/>
      <c r="Z23" s="648">
        <v>16.899999999999999</v>
      </c>
      <c r="AA23" s="648"/>
      <c r="AB23" s="648"/>
      <c r="AC23" s="648"/>
      <c r="AD23" s="649">
        <v>2778774</v>
      </c>
      <c r="AE23" s="649"/>
      <c r="AF23" s="649"/>
      <c r="AG23" s="649"/>
      <c r="AH23" s="649"/>
      <c r="AI23" s="649"/>
      <c r="AJ23" s="649"/>
      <c r="AK23" s="649"/>
      <c r="AL23" s="625">
        <v>56.7</v>
      </c>
      <c r="AM23" s="626"/>
      <c r="AN23" s="626"/>
      <c r="AO23" s="650"/>
      <c r="AP23" s="619" t="s">
        <v>286</v>
      </c>
      <c r="AQ23" s="695"/>
      <c r="AR23" s="695"/>
      <c r="AS23" s="695"/>
      <c r="AT23" s="695"/>
      <c r="AU23" s="695"/>
      <c r="AV23" s="695"/>
      <c r="AW23" s="695"/>
      <c r="AX23" s="695"/>
      <c r="AY23" s="695"/>
      <c r="AZ23" s="695"/>
      <c r="BA23" s="695"/>
      <c r="BB23" s="695"/>
      <c r="BC23" s="695"/>
      <c r="BD23" s="695"/>
      <c r="BE23" s="695"/>
      <c r="BF23" s="696"/>
      <c r="BG23" s="622" t="s">
        <v>130</v>
      </c>
      <c r="BH23" s="623"/>
      <c r="BI23" s="623"/>
      <c r="BJ23" s="623"/>
      <c r="BK23" s="623"/>
      <c r="BL23" s="623"/>
      <c r="BM23" s="623"/>
      <c r="BN23" s="624"/>
      <c r="BO23" s="648" t="s">
        <v>130</v>
      </c>
      <c r="BP23" s="648"/>
      <c r="BQ23" s="648"/>
      <c r="BR23" s="648"/>
      <c r="BS23" s="649" t="s">
        <v>130</v>
      </c>
      <c r="BT23" s="649"/>
      <c r="BU23" s="649"/>
      <c r="BV23" s="649"/>
      <c r="BW23" s="649"/>
      <c r="BX23" s="649"/>
      <c r="BY23" s="649"/>
      <c r="BZ23" s="649"/>
      <c r="CA23" s="649"/>
      <c r="CB23" s="694"/>
      <c r="CD23" s="675" t="s">
        <v>226</v>
      </c>
      <c r="CE23" s="676"/>
      <c r="CF23" s="676"/>
      <c r="CG23" s="676"/>
      <c r="CH23" s="676"/>
      <c r="CI23" s="676"/>
      <c r="CJ23" s="676"/>
      <c r="CK23" s="676"/>
      <c r="CL23" s="676"/>
      <c r="CM23" s="676"/>
      <c r="CN23" s="676"/>
      <c r="CO23" s="676"/>
      <c r="CP23" s="676"/>
      <c r="CQ23" s="677"/>
      <c r="CR23" s="675" t="s">
        <v>287</v>
      </c>
      <c r="CS23" s="676"/>
      <c r="CT23" s="676"/>
      <c r="CU23" s="676"/>
      <c r="CV23" s="676"/>
      <c r="CW23" s="676"/>
      <c r="CX23" s="676"/>
      <c r="CY23" s="677"/>
      <c r="CZ23" s="675" t="s">
        <v>288</v>
      </c>
      <c r="DA23" s="676"/>
      <c r="DB23" s="676"/>
      <c r="DC23" s="677"/>
      <c r="DD23" s="675" t="s">
        <v>289</v>
      </c>
      <c r="DE23" s="676"/>
      <c r="DF23" s="676"/>
      <c r="DG23" s="676"/>
      <c r="DH23" s="676"/>
      <c r="DI23" s="676"/>
      <c r="DJ23" s="676"/>
      <c r="DK23" s="677"/>
      <c r="DL23" s="707" t="s">
        <v>290</v>
      </c>
      <c r="DM23" s="708"/>
      <c r="DN23" s="708"/>
      <c r="DO23" s="708"/>
      <c r="DP23" s="708"/>
      <c r="DQ23" s="708"/>
      <c r="DR23" s="708"/>
      <c r="DS23" s="708"/>
      <c r="DT23" s="708"/>
      <c r="DU23" s="708"/>
      <c r="DV23" s="709"/>
      <c r="DW23" s="675" t="s">
        <v>291</v>
      </c>
      <c r="DX23" s="676"/>
      <c r="DY23" s="676"/>
      <c r="DZ23" s="676"/>
      <c r="EA23" s="676"/>
      <c r="EB23" s="676"/>
      <c r="EC23" s="677"/>
    </row>
    <row r="24" spans="2:133" ht="11.25" customHeight="1" x14ac:dyDescent="0.15">
      <c r="B24" s="619" t="s">
        <v>292</v>
      </c>
      <c r="C24" s="620"/>
      <c r="D24" s="620"/>
      <c r="E24" s="620"/>
      <c r="F24" s="620"/>
      <c r="G24" s="620"/>
      <c r="H24" s="620"/>
      <c r="I24" s="620"/>
      <c r="J24" s="620"/>
      <c r="K24" s="620"/>
      <c r="L24" s="620"/>
      <c r="M24" s="620"/>
      <c r="N24" s="620"/>
      <c r="O24" s="620"/>
      <c r="P24" s="620"/>
      <c r="Q24" s="621"/>
      <c r="R24" s="622">
        <v>2778774</v>
      </c>
      <c r="S24" s="623"/>
      <c r="T24" s="623"/>
      <c r="U24" s="623"/>
      <c r="V24" s="623"/>
      <c r="W24" s="623"/>
      <c r="X24" s="623"/>
      <c r="Y24" s="624"/>
      <c r="Z24" s="648">
        <v>6.7</v>
      </c>
      <c r="AA24" s="648"/>
      <c r="AB24" s="648"/>
      <c r="AC24" s="648"/>
      <c r="AD24" s="649">
        <v>2778774</v>
      </c>
      <c r="AE24" s="649"/>
      <c r="AF24" s="649"/>
      <c r="AG24" s="649"/>
      <c r="AH24" s="649"/>
      <c r="AI24" s="649"/>
      <c r="AJ24" s="649"/>
      <c r="AK24" s="649"/>
      <c r="AL24" s="625">
        <v>56.7</v>
      </c>
      <c r="AM24" s="626"/>
      <c r="AN24" s="626"/>
      <c r="AO24" s="650"/>
      <c r="AP24" s="619" t="s">
        <v>293</v>
      </c>
      <c r="AQ24" s="695"/>
      <c r="AR24" s="695"/>
      <c r="AS24" s="695"/>
      <c r="AT24" s="695"/>
      <c r="AU24" s="695"/>
      <c r="AV24" s="695"/>
      <c r="AW24" s="695"/>
      <c r="AX24" s="695"/>
      <c r="AY24" s="695"/>
      <c r="AZ24" s="695"/>
      <c r="BA24" s="695"/>
      <c r="BB24" s="695"/>
      <c r="BC24" s="695"/>
      <c r="BD24" s="695"/>
      <c r="BE24" s="695"/>
      <c r="BF24" s="696"/>
      <c r="BG24" s="622" t="s">
        <v>130</v>
      </c>
      <c r="BH24" s="623"/>
      <c r="BI24" s="623"/>
      <c r="BJ24" s="623"/>
      <c r="BK24" s="623"/>
      <c r="BL24" s="623"/>
      <c r="BM24" s="623"/>
      <c r="BN24" s="624"/>
      <c r="BO24" s="648" t="s">
        <v>130</v>
      </c>
      <c r="BP24" s="648"/>
      <c r="BQ24" s="648"/>
      <c r="BR24" s="648"/>
      <c r="BS24" s="649" t="s">
        <v>130</v>
      </c>
      <c r="BT24" s="649"/>
      <c r="BU24" s="649"/>
      <c r="BV24" s="649"/>
      <c r="BW24" s="649"/>
      <c r="BX24" s="649"/>
      <c r="BY24" s="649"/>
      <c r="BZ24" s="649"/>
      <c r="CA24" s="649"/>
      <c r="CB24" s="694"/>
      <c r="CD24" s="672" t="s">
        <v>294</v>
      </c>
      <c r="CE24" s="673"/>
      <c r="CF24" s="673"/>
      <c r="CG24" s="673"/>
      <c r="CH24" s="673"/>
      <c r="CI24" s="673"/>
      <c r="CJ24" s="673"/>
      <c r="CK24" s="673"/>
      <c r="CL24" s="673"/>
      <c r="CM24" s="673"/>
      <c r="CN24" s="673"/>
      <c r="CO24" s="673"/>
      <c r="CP24" s="673"/>
      <c r="CQ24" s="674"/>
      <c r="CR24" s="669">
        <v>2927914</v>
      </c>
      <c r="CS24" s="670"/>
      <c r="CT24" s="670"/>
      <c r="CU24" s="670"/>
      <c r="CV24" s="670"/>
      <c r="CW24" s="670"/>
      <c r="CX24" s="670"/>
      <c r="CY24" s="698"/>
      <c r="CZ24" s="699">
        <v>7.3</v>
      </c>
      <c r="DA24" s="685"/>
      <c r="DB24" s="685"/>
      <c r="DC24" s="701"/>
      <c r="DD24" s="697">
        <v>1926893</v>
      </c>
      <c r="DE24" s="670"/>
      <c r="DF24" s="670"/>
      <c r="DG24" s="670"/>
      <c r="DH24" s="670"/>
      <c r="DI24" s="670"/>
      <c r="DJ24" s="670"/>
      <c r="DK24" s="698"/>
      <c r="DL24" s="697">
        <v>1585339</v>
      </c>
      <c r="DM24" s="670"/>
      <c r="DN24" s="670"/>
      <c r="DO24" s="670"/>
      <c r="DP24" s="670"/>
      <c r="DQ24" s="670"/>
      <c r="DR24" s="670"/>
      <c r="DS24" s="670"/>
      <c r="DT24" s="670"/>
      <c r="DU24" s="670"/>
      <c r="DV24" s="698"/>
      <c r="DW24" s="699">
        <v>32.4</v>
      </c>
      <c r="DX24" s="685"/>
      <c r="DY24" s="685"/>
      <c r="DZ24" s="685"/>
      <c r="EA24" s="685"/>
      <c r="EB24" s="685"/>
      <c r="EC24" s="700"/>
    </row>
    <row r="25" spans="2:133" ht="11.25" customHeight="1" x14ac:dyDescent="0.15">
      <c r="B25" s="619" t="s">
        <v>295</v>
      </c>
      <c r="C25" s="620"/>
      <c r="D25" s="620"/>
      <c r="E25" s="620"/>
      <c r="F25" s="620"/>
      <c r="G25" s="620"/>
      <c r="H25" s="620"/>
      <c r="I25" s="620"/>
      <c r="J25" s="620"/>
      <c r="K25" s="620"/>
      <c r="L25" s="620"/>
      <c r="M25" s="620"/>
      <c r="N25" s="620"/>
      <c r="O25" s="620"/>
      <c r="P25" s="620"/>
      <c r="Q25" s="621"/>
      <c r="R25" s="622">
        <v>362334</v>
      </c>
      <c r="S25" s="623"/>
      <c r="T25" s="623"/>
      <c r="U25" s="623"/>
      <c r="V25" s="623"/>
      <c r="W25" s="623"/>
      <c r="X25" s="623"/>
      <c r="Y25" s="624"/>
      <c r="Z25" s="648">
        <v>0.9</v>
      </c>
      <c r="AA25" s="648"/>
      <c r="AB25" s="648"/>
      <c r="AC25" s="648"/>
      <c r="AD25" s="649" t="s">
        <v>130</v>
      </c>
      <c r="AE25" s="649"/>
      <c r="AF25" s="649"/>
      <c r="AG25" s="649"/>
      <c r="AH25" s="649"/>
      <c r="AI25" s="649"/>
      <c r="AJ25" s="649"/>
      <c r="AK25" s="649"/>
      <c r="AL25" s="625" t="s">
        <v>130</v>
      </c>
      <c r="AM25" s="626"/>
      <c r="AN25" s="626"/>
      <c r="AO25" s="650"/>
      <c r="AP25" s="619" t="s">
        <v>296</v>
      </c>
      <c r="AQ25" s="695"/>
      <c r="AR25" s="695"/>
      <c r="AS25" s="695"/>
      <c r="AT25" s="695"/>
      <c r="AU25" s="695"/>
      <c r="AV25" s="695"/>
      <c r="AW25" s="695"/>
      <c r="AX25" s="695"/>
      <c r="AY25" s="695"/>
      <c r="AZ25" s="695"/>
      <c r="BA25" s="695"/>
      <c r="BB25" s="695"/>
      <c r="BC25" s="695"/>
      <c r="BD25" s="695"/>
      <c r="BE25" s="695"/>
      <c r="BF25" s="696"/>
      <c r="BG25" s="622" t="s">
        <v>130</v>
      </c>
      <c r="BH25" s="623"/>
      <c r="BI25" s="623"/>
      <c r="BJ25" s="623"/>
      <c r="BK25" s="623"/>
      <c r="BL25" s="623"/>
      <c r="BM25" s="623"/>
      <c r="BN25" s="624"/>
      <c r="BO25" s="648" t="s">
        <v>130</v>
      </c>
      <c r="BP25" s="648"/>
      <c r="BQ25" s="648"/>
      <c r="BR25" s="648"/>
      <c r="BS25" s="649" t="s">
        <v>130</v>
      </c>
      <c r="BT25" s="649"/>
      <c r="BU25" s="649"/>
      <c r="BV25" s="649"/>
      <c r="BW25" s="649"/>
      <c r="BX25" s="649"/>
      <c r="BY25" s="649"/>
      <c r="BZ25" s="649"/>
      <c r="CA25" s="649"/>
      <c r="CB25" s="694"/>
      <c r="CD25" s="619" t="s">
        <v>297</v>
      </c>
      <c r="CE25" s="620"/>
      <c r="CF25" s="620"/>
      <c r="CG25" s="620"/>
      <c r="CH25" s="620"/>
      <c r="CI25" s="620"/>
      <c r="CJ25" s="620"/>
      <c r="CK25" s="620"/>
      <c r="CL25" s="620"/>
      <c r="CM25" s="620"/>
      <c r="CN25" s="620"/>
      <c r="CO25" s="620"/>
      <c r="CP25" s="620"/>
      <c r="CQ25" s="621"/>
      <c r="CR25" s="622">
        <v>1615799</v>
      </c>
      <c r="CS25" s="632"/>
      <c r="CT25" s="632"/>
      <c r="CU25" s="632"/>
      <c r="CV25" s="632"/>
      <c r="CW25" s="632"/>
      <c r="CX25" s="632"/>
      <c r="CY25" s="633"/>
      <c r="CZ25" s="625">
        <v>4</v>
      </c>
      <c r="DA25" s="634"/>
      <c r="DB25" s="634"/>
      <c r="DC25" s="635"/>
      <c r="DD25" s="628">
        <v>1485680</v>
      </c>
      <c r="DE25" s="632"/>
      <c r="DF25" s="632"/>
      <c r="DG25" s="632"/>
      <c r="DH25" s="632"/>
      <c r="DI25" s="632"/>
      <c r="DJ25" s="632"/>
      <c r="DK25" s="633"/>
      <c r="DL25" s="628">
        <v>1153654</v>
      </c>
      <c r="DM25" s="632"/>
      <c r="DN25" s="632"/>
      <c r="DO25" s="632"/>
      <c r="DP25" s="632"/>
      <c r="DQ25" s="632"/>
      <c r="DR25" s="632"/>
      <c r="DS25" s="632"/>
      <c r="DT25" s="632"/>
      <c r="DU25" s="632"/>
      <c r="DV25" s="633"/>
      <c r="DW25" s="625">
        <v>23.6</v>
      </c>
      <c r="DX25" s="634"/>
      <c r="DY25" s="634"/>
      <c r="DZ25" s="634"/>
      <c r="EA25" s="634"/>
      <c r="EB25" s="634"/>
      <c r="EC25" s="661"/>
    </row>
    <row r="26" spans="2:133" ht="11.25" customHeight="1" x14ac:dyDescent="0.15">
      <c r="B26" s="619" t="s">
        <v>298</v>
      </c>
      <c r="C26" s="620"/>
      <c r="D26" s="620"/>
      <c r="E26" s="620"/>
      <c r="F26" s="620"/>
      <c r="G26" s="620"/>
      <c r="H26" s="620"/>
      <c r="I26" s="620"/>
      <c r="J26" s="620"/>
      <c r="K26" s="620"/>
      <c r="L26" s="620"/>
      <c r="M26" s="620"/>
      <c r="N26" s="620"/>
      <c r="O26" s="620"/>
      <c r="P26" s="620"/>
      <c r="Q26" s="621"/>
      <c r="R26" s="622">
        <v>3906164</v>
      </c>
      <c r="S26" s="623"/>
      <c r="T26" s="623"/>
      <c r="U26" s="623"/>
      <c r="V26" s="623"/>
      <c r="W26" s="623"/>
      <c r="X26" s="623"/>
      <c r="Y26" s="624"/>
      <c r="Z26" s="648">
        <v>9.4</v>
      </c>
      <c r="AA26" s="648"/>
      <c r="AB26" s="648"/>
      <c r="AC26" s="648"/>
      <c r="AD26" s="649" t="s">
        <v>130</v>
      </c>
      <c r="AE26" s="649"/>
      <c r="AF26" s="649"/>
      <c r="AG26" s="649"/>
      <c r="AH26" s="649"/>
      <c r="AI26" s="649"/>
      <c r="AJ26" s="649"/>
      <c r="AK26" s="649"/>
      <c r="AL26" s="625" t="s">
        <v>130</v>
      </c>
      <c r="AM26" s="626"/>
      <c r="AN26" s="626"/>
      <c r="AO26" s="650"/>
      <c r="AP26" s="619" t="s">
        <v>299</v>
      </c>
      <c r="AQ26" s="695"/>
      <c r="AR26" s="695"/>
      <c r="AS26" s="695"/>
      <c r="AT26" s="695"/>
      <c r="AU26" s="695"/>
      <c r="AV26" s="695"/>
      <c r="AW26" s="695"/>
      <c r="AX26" s="695"/>
      <c r="AY26" s="695"/>
      <c r="AZ26" s="695"/>
      <c r="BA26" s="695"/>
      <c r="BB26" s="695"/>
      <c r="BC26" s="695"/>
      <c r="BD26" s="695"/>
      <c r="BE26" s="695"/>
      <c r="BF26" s="696"/>
      <c r="BG26" s="622" t="s">
        <v>130</v>
      </c>
      <c r="BH26" s="623"/>
      <c r="BI26" s="623"/>
      <c r="BJ26" s="623"/>
      <c r="BK26" s="623"/>
      <c r="BL26" s="623"/>
      <c r="BM26" s="623"/>
      <c r="BN26" s="624"/>
      <c r="BO26" s="648" t="s">
        <v>130</v>
      </c>
      <c r="BP26" s="648"/>
      <c r="BQ26" s="648"/>
      <c r="BR26" s="648"/>
      <c r="BS26" s="649" t="s">
        <v>130</v>
      </c>
      <c r="BT26" s="649"/>
      <c r="BU26" s="649"/>
      <c r="BV26" s="649"/>
      <c r="BW26" s="649"/>
      <c r="BX26" s="649"/>
      <c r="BY26" s="649"/>
      <c r="BZ26" s="649"/>
      <c r="CA26" s="649"/>
      <c r="CB26" s="694"/>
      <c r="CD26" s="619" t="s">
        <v>300</v>
      </c>
      <c r="CE26" s="620"/>
      <c r="CF26" s="620"/>
      <c r="CG26" s="620"/>
      <c r="CH26" s="620"/>
      <c r="CI26" s="620"/>
      <c r="CJ26" s="620"/>
      <c r="CK26" s="620"/>
      <c r="CL26" s="620"/>
      <c r="CM26" s="620"/>
      <c r="CN26" s="620"/>
      <c r="CO26" s="620"/>
      <c r="CP26" s="620"/>
      <c r="CQ26" s="621"/>
      <c r="CR26" s="622">
        <v>1100604</v>
      </c>
      <c r="CS26" s="623"/>
      <c r="CT26" s="623"/>
      <c r="CU26" s="623"/>
      <c r="CV26" s="623"/>
      <c r="CW26" s="623"/>
      <c r="CX26" s="623"/>
      <c r="CY26" s="624"/>
      <c r="CZ26" s="625">
        <v>2.7</v>
      </c>
      <c r="DA26" s="634"/>
      <c r="DB26" s="634"/>
      <c r="DC26" s="635"/>
      <c r="DD26" s="628">
        <v>1000188</v>
      </c>
      <c r="DE26" s="623"/>
      <c r="DF26" s="623"/>
      <c r="DG26" s="623"/>
      <c r="DH26" s="623"/>
      <c r="DI26" s="623"/>
      <c r="DJ26" s="623"/>
      <c r="DK26" s="624"/>
      <c r="DL26" s="628" t="s">
        <v>130</v>
      </c>
      <c r="DM26" s="623"/>
      <c r="DN26" s="623"/>
      <c r="DO26" s="623"/>
      <c r="DP26" s="623"/>
      <c r="DQ26" s="623"/>
      <c r="DR26" s="623"/>
      <c r="DS26" s="623"/>
      <c r="DT26" s="623"/>
      <c r="DU26" s="623"/>
      <c r="DV26" s="624"/>
      <c r="DW26" s="625" t="s">
        <v>130</v>
      </c>
      <c r="DX26" s="634"/>
      <c r="DY26" s="634"/>
      <c r="DZ26" s="634"/>
      <c r="EA26" s="634"/>
      <c r="EB26" s="634"/>
      <c r="EC26" s="661"/>
    </row>
    <row r="27" spans="2:133" ht="11.25" customHeight="1" x14ac:dyDescent="0.15">
      <c r="B27" s="619" t="s">
        <v>301</v>
      </c>
      <c r="C27" s="620"/>
      <c r="D27" s="620"/>
      <c r="E27" s="620"/>
      <c r="F27" s="620"/>
      <c r="G27" s="620"/>
      <c r="H27" s="620"/>
      <c r="I27" s="620"/>
      <c r="J27" s="620"/>
      <c r="K27" s="620"/>
      <c r="L27" s="620"/>
      <c r="M27" s="620"/>
      <c r="N27" s="620"/>
      <c r="O27" s="620"/>
      <c r="P27" s="620"/>
      <c r="Q27" s="621"/>
      <c r="R27" s="622">
        <v>9159218</v>
      </c>
      <c r="S27" s="623"/>
      <c r="T27" s="623"/>
      <c r="U27" s="623"/>
      <c r="V27" s="623"/>
      <c r="W27" s="623"/>
      <c r="X27" s="623"/>
      <c r="Y27" s="624"/>
      <c r="Z27" s="648">
        <v>22</v>
      </c>
      <c r="AA27" s="648"/>
      <c r="AB27" s="648"/>
      <c r="AC27" s="648"/>
      <c r="AD27" s="649">
        <v>4890720</v>
      </c>
      <c r="AE27" s="649"/>
      <c r="AF27" s="649"/>
      <c r="AG27" s="649"/>
      <c r="AH27" s="649"/>
      <c r="AI27" s="649"/>
      <c r="AJ27" s="649"/>
      <c r="AK27" s="649"/>
      <c r="AL27" s="625">
        <v>99.800003051757813</v>
      </c>
      <c r="AM27" s="626"/>
      <c r="AN27" s="626"/>
      <c r="AO27" s="650"/>
      <c r="AP27" s="619" t="s">
        <v>302</v>
      </c>
      <c r="AQ27" s="620"/>
      <c r="AR27" s="620"/>
      <c r="AS27" s="620"/>
      <c r="AT27" s="620"/>
      <c r="AU27" s="620"/>
      <c r="AV27" s="620"/>
      <c r="AW27" s="620"/>
      <c r="AX27" s="620"/>
      <c r="AY27" s="620"/>
      <c r="AZ27" s="620"/>
      <c r="BA27" s="620"/>
      <c r="BB27" s="620"/>
      <c r="BC27" s="620"/>
      <c r="BD27" s="620"/>
      <c r="BE27" s="620"/>
      <c r="BF27" s="621"/>
      <c r="BG27" s="622">
        <v>1482963</v>
      </c>
      <c r="BH27" s="623"/>
      <c r="BI27" s="623"/>
      <c r="BJ27" s="623"/>
      <c r="BK27" s="623"/>
      <c r="BL27" s="623"/>
      <c r="BM27" s="623"/>
      <c r="BN27" s="624"/>
      <c r="BO27" s="648">
        <v>100</v>
      </c>
      <c r="BP27" s="648"/>
      <c r="BQ27" s="648"/>
      <c r="BR27" s="648"/>
      <c r="BS27" s="649" t="s">
        <v>130</v>
      </c>
      <c r="BT27" s="649"/>
      <c r="BU27" s="649"/>
      <c r="BV27" s="649"/>
      <c r="BW27" s="649"/>
      <c r="BX27" s="649"/>
      <c r="BY27" s="649"/>
      <c r="BZ27" s="649"/>
      <c r="CA27" s="649"/>
      <c r="CB27" s="694"/>
      <c r="CD27" s="619" t="s">
        <v>303</v>
      </c>
      <c r="CE27" s="620"/>
      <c r="CF27" s="620"/>
      <c r="CG27" s="620"/>
      <c r="CH27" s="620"/>
      <c r="CI27" s="620"/>
      <c r="CJ27" s="620"/>
      <c r="CK27" s="620"/>
      <c r="CL27" s="620"/>
      <c r="CM27" s="620"/>
      <c r="CN27" s="620"/>
      <c r="CO27" s="620"/>
      <c r="CP27" s="620"/>
      <c r="CQ27" s="621"/>
      <c r="CR27" s="622">
        <v>1010207</v>
      </c>
      <c r="CS27" s="632"/>
      <c r="CT27" s="632"/>
      <c r="CU27" s="632"/>
      <c r="CV27" s="632"/>
      <c r="CW27" s="632"/>
      <c r="CX27" s="632"/>
      <c r="CY27" s="633"/>
      <c r="CZ27" s="625">
        <v>2.5</v>
      </c>
      <c r="DA27" s="634"/>
      <c r="DB27" s="634"/>
      <c r="DC27" s="635"/>
      <c r="DD27" s="628">
        <v>139305</v>
      </c>
      <c r="DE27" s="632"/>
      <c r="DF27" s="632"/>
      <c r="DG27" s="632"/>
      <c r="DH27" s="632"/>
      <c r="DI27" s="632"/>
      <c r="DJ27" s="632"/>
      <c r="DK27" s="633"/>
      <c r="DL27" s="628">
        <v>129777</v>
      </c>
      <c r="DM27" s="632"/>
      <c r="DN27" s="632"/>
      <c r="DO27" s="632"/>
      <c r="DP27" s="632"/>
      <c r="DQ27" s="632"/>
      <c r="DR27" s="632"/>
      <c r="DS27" s="632"/>
      <c r="DT27" s="632"/>
      <c r="DU27" s="632"/>
      <c r="DV27" s="633"/>
      <c r="DW27" s="625">
        <v>2.6</v>
      </c>
      <c r="DX27" s="634"/>
      <c r="DY27" s="634"/>
      <c r="DZ27" s="634"/>
      <c r="EA27" s="634"/>
      <c r="EB27" s="634"/>
      <c r="EC27" s="661"/>
    </row>
    <row r="28" spans="2:133" ht="11.25" customHeight="1" x14ac:dyDescent="0.15">
      <c r="B28" s="619" t="s">
        <v>304</v>
      </c>
      <c r="C28" s="620"/>
      <c r="D28" s="620"/>
      <c r="E28" s="620"/>
      <c r="F28" s="620"/>
      <c r="G28" s="620"/>
      <c r="H28" s="620"/>
      <c r="I28" s="620"/>
      <c r="J28" s="620"/>
      <c r="K28" s="620"/>
      <c r="L28" s="620"/>
      <c r="M28" s="620"/>
      <c r="N28" s="620"/>
      <c r="O28" s="620"/>
      <c r="P28" s="620"/>
      <c r="Q28" s="621"/>
      <c r="R28" s="622">
        <v>822</v>
      </c>
      <c r="S28" s="623"/>
      <c r="T28" s="623"/>
      <c r="U28" s="623"/>
      <c r="V28" s="623"/>
      <c r="W28" s="623"/>
      <c r="X28" s="623"/>
      <c r="Y28" s="624"/>
      <c r="Z28" s="648">
        <v>0</v>
      </c>
      <c r="AA28" s="648"/>
      <c r="AB28" s="648"/>
      <c r="AC28" s="648"/>
      <c r="AD28" s="649">
        <v>822</v>
      </c>
      <c r="AE28" s="649"/>
      <c r="AF28" s="649"/>
      <c r="AG28" s="649"/>
      <c r="AH28" s="649"/>
      <c r="AI28" s="649"/>
      <c r="AJ28" s="649"/>
      <c r="AK28" s="649"/>
      <c r="AL28" s="625">
        <v>0</v>
      </c>
      <c r="AM28" s="626"/>
      <c r="AN28" s="626"/>
      <c r="AO28" s="650"/>
      <c r="AP28" s="619"/>
      <c r="AQ28" s="620"/>
      <c r="AR28" s="620"/>
      <c r="AS28" s="620"/>
      <c r="AT28" s="620"/>
      <c r="AU28" s="620"/>
      <c r="AV28" s="620"/>
      <c r="AW28" s="620"/>
      <c r="AX28" s="620"/>
      <c r="AY28" s="620"/>
      <c r="AZ28" s="620"/>
      <c r="BA28" s="620"/>
      <c r="BB28" s="620"/>
      <c r="BC28" s="620"/>
      <c r="BD28" s="620"/>
      <c r="BE28" s="620"/>
      <c r="BF28" s="621"/>
      <c r="BG28" s="622"/>
      <c r="BH28" s="623"/>
      <c r="BI28" s="623"/>
      <c r="BJ28" s="623"/>
      <c r="BK28" s="623"/>
      <c r="BL28" s="623"/>
      <c r="BM28" s="623"/>
      <c r="BN28" s="624"/>
      <c r="BO28" s="648"/>
      <c r="BP28" s="648"/>
      <c r="BQ28" s="648"/>
      <c r="BR28" s="648"/>
      <c r="BS28" s="628"/>
      <c r="BT28" s="623"/>
      <c r="BU28" s="623"/>
      <c r="BV28" s="623"/>
      <c r="BW28" s="623"/>
      <c r="BX28" s="623"/>
      <c r="BY28" s="623"/>
      <c r="BZ28" s="623"/>
      <c r="CA28" s="623"/>
      <c r="CB28" s="660"/>
      <c r="CD28" s="619" t="s">
        <v>305</v>
      </c>
      <c r="CE28" s="620"/>
      <c r="CF28" s="620"/>
      <c r="CG28" s="620"/>
      <c r="CH28" s="620"/>
      <c r="CI28" s="620"/>
      <c r="CJ28" s="620"/>
      <c r="CK28" s="620"/>
      <c r="CL28" s="620"/>
      <c r="CM28" s="620"/>
      <c r="CN28" s="620"/>
      <c r="CO28" s="620"/>
      <c r="CP28" s="620"/>
      <c r="CQ28" s="621"/>
      <c r="CR28" s="622">
        <v>301908</v>
      </c>
      <c r="CS28" s="623"/>
      <c r="CT28" s="623"/>
      <c r="CU28" s="623"/>
      <c r="CV28" s="623"/>
      <c r="CW28" s="623"/>
      <c r="CX28" s="623"/>
      <c r="CY28" s="624"/>
      <c r="CZ28" s="625">
        <v>0.8</v>
      </c>
      <c r="DA28" s="634"/>
      <c r="DB28" s="634"/>
      <c r="DC28" s="635"/>
      <c r="DD28" s="628">
        <v>301908</v>
      </c>
      <c r="DE28" s="623"/>
      <c r="DF28" s="623"/>
      <c r="DG28" s="623"/>
      <c r="DH28" s="623"/>
      <c r="DI28" s="623"/>
      <c r="DJ28" s="623"/>
      <c r="DK28" s="624"/>
      <c r="DL28" s="628">
        <v>301908</v>
      </c>
      <c r="DM28" s="623"/>
      <c r="DN28" s="623"/>
      <c r="DO28" s="623"/>
      <c r="DP28" s="623"/>
      <c r="DQ28" s="623"/>
      <c r="DR28" s="623"/>
      <c r="DS28" s="623"/>
      <c r="DT28" s="623"/>
      <c r="DU28" s="623"/>
      <c r="DV28" s="624"/>
      <c r="DW28" s="625">
        <v>6.2</v>
      </c>
      <c r="DX28" s="634"/>
      <c r="DY28" s="634"/>
      <c r="DZ28" s="634"/>
      <c r="EA28" s="634"/>
      <c r="EB28" s="634"/>
      <c r="EC28" s="661"/>
    </row>
    <row r="29" spans="2:133" ht="11.25" customHeight="1" x14ac:dyDescent="0.15">
      <c r="B29" s="619" t="s">
        <v>306</v>
      </c>
      <c r="C29" s="620"/>
      <c r="D29" s="620"/>
      <c r="E29" s="620"/>
      <c r="F29" s="620"/>
      <c r="G29" s="620"/>
      <c r="H29" s="620"/>
      <c r="I29" s="620"/>
      <c r="J29" s="620"/>
      <c r="K29" s="620"/>
      <c r="L29" s="620"/>
      <c r="M29" s="620"/>
      <c r="N29" s="620"/>
      <c r="O29" s="620"/>
      <c r="P29" s="620"/>
      <c r="Q29" s="621"/>
      <c r="R29" s="622">
        <v>7358</v>
      </c>
      <c r="S29" s="623"/>
      <c r="T29" s="623"/>
      <c r="U29" s="623"/>
      <c r="V29" s="623"/>
      <c r="W29" s="623"/>
      <c r="X29" s="623"/>
      <c r="Y29" s="624"/>
      <c r="Z29" s="648">
        <v>0</v>
      </c>
      <c r="AA29" s="648"/>
      <c r="AB29" s="648"/>
      <c r="AC29" s="648"/>
      <c r="AD29" s="649" t="s">
        <v>130</v>
      </c>
      <c r="AE29" s="649"/>
      <c r="AF29" s="649"/>
      <c r="AG29" s="649"/>
      <c r="AH29" s="649"/>
      <c r="AI29" s="649"/>
      <c r="AJ29" s="649"/>
      <c r="AK29" s="649"/>
      <c r="AL29" s="625" t="s">
        <v>130</v>
      </c>
      <c r="AM29" s="626"/>
      <c r="AN29" s="626"/>
      <c r="AO29" s="650"/>
      <c r="AP29" s="599"/>
      <c r="AQ29" s="600"/>
      <c r="AR29" s="600"/>
      <c r="AS29" s="600"/>
      <c r="AT29" s="600"/>
      <c r="AU29" s="600"/>
      <c r="AV29" s="600"/>
      <c r="AW29" s="600"/>
      <c r="AX29" s="600"/>
      <c r="AY29" s="600"/>
      <c r="AZ29" s="600"/>
      <c r="BA29" s="600"/>
      <c r="BB29" s="600"/>
      <c r="BC29" s="600"/>
      <c r="BD29" s="600"/>
      <c r="BE29" s="600"/>
      <c r="BF29" s="601"/>
      <c r="BG29" s="622"/>
      <c r="BH29" s="623"/>
      <c r="BI29" s="623"/>
      <c r="BJ29" s="623"/>
      <c r="BK29" s="623"/>
      <c r="BL29" s="623"/>
      <c r="BM29" s="623"/>
      <c r="BN29" s="624"/>
      <c r="BO29" s="648"/>
      <c r="BP29" s="648"/>
      <c r="BQ29" s="648"/>
      <c r="BR29" s="648"/>
      <c r="BS29" s="649"/>
      <c r="BT29" s="649"/>
      <c r="BU29" s="649"/>
      <c r="BV29" s="649"/>
      <c r="BW29" s="649"/>
      <c r="BX29" s="649"/>
      <c r="BY29" s="649"/>
      <c r="BZ29" s="649"/>
      <c r="CA29" s="649"/>
      <c r="CB29" s="694"/>
      <c r="CD29" s="642" t="s">
        <v>307</v>
      </c>
      <c r="CE29" s="643"/>
      <c r="CF29" s="619" t="s">
        <v>70</v>
      </c>
      <c r="CG29" s="620"/>
      <c r="CH29" s="620"/>
      <c r="CI29" s="620"/>
      <c r="CJ29" s="620"/>
      <c r="CK29" s="620"/>
      <c r="CL29" s="620"/>
      <c r="CM29" s="620"/>
      <c r="CN29" s="620"/>
      <c r="CO29" s="620"/>
      <c r="CP29" s="620"/>
      <c r="CQ29" s="621"/>
      <c r="CR29" s="622">
        <v>301908</v>
      </c>
      <c r="CS29" s="632"/>
      <c r="CT29" s="632"/>
      <c r="CU29" s="632"/>
      <c r="CV29" s="632"/>
      <c r="CW29" s="632"/>
      <c r="CX29" s="632"/>
      <c r="CY29" s="633"/>
      <c r="CZ29" s="625">
        <v>0.8</v>
      </c>
      <c r="DA29" s="634"/>
      <c r="DB29" s="634"/>
      <c r="DC29" s="635"/>
      <c r="DD29" s="628">
        <v>301908</v>
      </c>
      <c r="DE29" s="632"/>
      <c r="DF29" s="632"/>
      <c r="DG29" s="632"/>
      <c r="DH29" s="632"/>
      <c r="DI29" s="632"/>
      <c r="DJ29" s="632"/>
      <c r="DK29" s="633"/>
      <c r="DL29" s="628">
        <v>301908</v>
      </c>
      <c r="DM29" s="632"/>
      <c r="DN29" s="632"/>
      <c r="DO29" s="632"/>
      <c r="DP29" s="632"/>
      <c r="DQ29" s="632"/>
      <c r="DR29" s="632"/>
      <c r="DS29" s="632"/>
      <c r="DT29" s="632"/>
      <c r="DU29" s="632"/>
      <c r="DV29" s="633"/>
      <c r="DW29" s="625">
        <v>6.2</v>
      </c>
      <c r="DX29" s="634"/>
      <c r="DY29" s="634"/>
      <c r="DZ29" s="634"/>
      <c r="EA29" s="634"/>
      <c r="EB29" s="634"/>
      <c r="EC29" s="661"/>
    </row>
    <row r="30" spans="2:133" ht="11.25" customHeight="1" x14ac:dyDescent="0.15">
      <c r="B30" s="619" t="s">
        <v>308</v>
      </c>
      <c r="C30" s="620"/>
      <c r="D30" s="620"/>
      <c r="E30" s="620"/>
      <c r="F30" s="620"/>
      <c r="G30" s="620"/>
      <c r="H30" s="620"/>
      <c r="I30" s="620"/>
      <c r="J30" s="620"/>
      <c r="K30" s="620"/>
      <c r="L30" s="620"/>
      <c r="M30" s="620"/>
      <c r="N30" s="620"/>
      <c r="O30" s="620"/>
      <c r="P30" s="620"/>
      <c r="Q30" s="621"/>
      <c r="R30" s="622">
        <v>59509</v>
      </c>
      <c r="S30" s="623"/>
      <c r="T30" s="623"/>
      <c r="U30" s="623"/>
      <c r="V30" s="623"/>
      <c r="W30" s="623"/>
      <c r="X30" s="623"/>
      <c r="Y30" s="624"/>
      <c r="Z30" s="648">
        <v>0.1</v>
      </c>
      <c r="AA30" s="648"/>
      <c r="AB30" s="648"/>
      <c r="AC30" s="648"/>
      <c r="AD30" s="649" t="s">
        <v>130</v>
      </c>
      <c r="AE30" s="649"/>
      <c r="AF30" s="649"/>
      <c r="AG30" s="649"/>
      <c r="AH30" s="649"/>
      <c r="AI30" s="649"/>
      <c r="AJ30" s="649"/>
      <c r="AK30" s="649"/>
      <c r="AL30" s="625" t="s">
        <v>130</v>
      </c>
      <c r="AM30" s="626"/>
      <c r="AN30" s="626"/>
      <c r="AO30" s="650"/>
      <c r="AP30" s="675" t="s">
        <v>226</v>
      </c>
      <c r="AQ30" s="676"/>
      <c r="AR30" s="676"/>
      <c r="AS30" s="676"/>
      <c r="AT30" s="676"/>
      <c r="AU30" s="676"/>
      <c r="AV30" s="676"/>
      <c r="AW30" s="676"/>
      <c r="AX30" s="676"/>
      <c r="AY30" s="676"/>
      <c r="AZ30" s="676"/>
      <c r="BA30" s="676"/>
      <c r="BB30" s="676"/>
      <c r="BC30" s="676"/>
      <c r="BD30" s="676"/>
      <c r="BE30" s="676"/>
      <c r="BF30" s="677"/>
      <c r="BG30" s="675" t="s">
        <v>309</v>
      </c>
      <c r="BH30" s="692"/>
      <c r="BI30" s="692"/>
      <c r="BJ30" s="692"/>
      <c r="BK30" s="692"/>
      <c r="BL30" s="692"/>
      <c r="BM30" s="692"/>
      <c r="BN30" s="692"/>
      <c r="BO30" s="692"/>
      <c r="BP30" s="692"/>
      <c r="BQ30" s="693"/>
      <c r="BR30" s="675" t="s">
        <v>310</v>
      </c>
      <c r="BS30" s="692"/>
      <c r="BT30" s="692"/>
      <c r="BU30" s="692"/>
      <c r="BV30" s="692"/>
      <c r="BW30" s="692"/>
      <c r="BX30" s="692"/>
      <c r="BY30" s="692"/>
      <c r="BZ30" s="692"/>
      <c r="CA30" s="692"/>
      <c r="CB30" s="693"/>
      <c r="CD30" s="644"/>
      <c r="CE30" s="645"/>
      <c r="CF30" s="619" t="s">
        <v>311</v>
      </c>
      <c r="CG30" s="620"/>
      <c r="CH30" s="620"/>
      <c r="CI30" s="620"/>
      <c r="CJ30" s="620"/>
      <c r="CK30" s="620"/>
      <c r="CL30" s="620"/>
      <c r="CM30" s="620"/>
      <c r="CN30" s="620"/>
      <c r="CO30" s="620"/>
      <c r="CP30" s="620"/>
      <c r="CQ30" s="621"/>
      <c r="CR30" s="622">
        <v>293592</v>
      </c>
      <c r="CS30" s="623"/>
      <c r="CT30" s="623"/>
      <c r="CU30" s="623"/>
      <c r="CV30" s="623"/>
      <c r="CW30" s="623"/>
      <c r="CX30" s="623"/>
      <c r="CY30" s="624"/>
      <c r="CZ30" s="625">
        <v>0.7</v>
      </c>
      <c r="DA30" s="634"/>
      <c r="DB30" s="634"/>
      <c r="DC30" s="635"/>
      <c r="DD30" s="628">
        <v>293592</v>
      </c>
      <c r="DE30" s="623"/>
      <c r="DF30" s="623"/>
      <c r="DG30" s="623"/>
      <c r="DH30" s="623"/>
      <c r="DI30" s="623"/>
      <c r="DJ30" s="623"/>
      <c r="DK30" s="624"/>
      <c r="DL30" s="628">
        <v>293592</v>
      </c>
      <c r="DM30" s="623"/>
      <c r="DN30" s="623"/>
      <c r="DO30" s="623"/>
      <c r="DP30" s="623"/>
      <c r="DQ30" s="623"/>
      <c r="DR30" s="623"/>
      <c r="DS30" s="623"/>
      <c r="DT30" s="623"/>
      <c r="DU30" s="623"/>
      <c r="DV30" s="624"/>
      <c r="DW30" s="625">
        <v>6</v>
      </c>
      <c r="DX30" s="634"/>
      <c r="DY30" s="634"/>
      <c r="DZ30" s="634"/>
      <c r="EA30" s="634"/>
      <c r="EB30" s="634"/>
      <c r="EC30" s="661"/>
    </row>
    <row r="31" spans="2:133" ht="11.25" customHeight="1" x14ac:dyDescent="0.15">
      <c r="B31" s="619" t="s">
        <v>312</v>
      </c>
      <c r="C31" s="620"/>
      <c r="D31" s="620"/>
      <c r="E31" s="620"/>
      <c r="F31" s="620"/>
      <c r="G31" s="620"/>
      <c r="H31" s="620"/>
      <c r="I31" s="620"/>
      <c r="J31" s="620"/>
      <c r="K31" s="620"/>
      <c r="L31" s="620"/>
      <c r="M31" s="620"/>
      <c r="N31" s="620"/>
      <c r="O31" s="620"/>
      <c r="P31" s="620"/>
      <c r="Q31" s="621"/>
      <c r="R31" s="622">
        <v>11364</v>
      </c>
      <c r="S31" s="623"/>
      <c r="T31" s="623"/>
      <c r="U31" s="623"/>
      <c r="V31" s="623"/>
      <c r="W31" s="623"/>
      <c r="X31" s="623"/>
      <c r="Y31" s="624"/>
      <c r="Z31" s="648">
        <v>0</v>
      </c>
      <c r="AA31" s="648"/>
      <c r="AB31" s="648"/>
      <c r="AC31" s="648"/>
      <c r="AD31" s="649" t="s">
        <v>130</v>
      </c>
      <c r="AE31" s="649"/>
      <c r="AF31" s="649"/>
      <c r="AG31" s="649"/>
      <c r="AH31" s="649"/>
      <c r="AI31" s="649"/>
      <c r="AJ31" s="649"/>
      <c r="AK31" s="649"/>
      <c r="AL31" s="625" t="s">
        <v>130</v>
      </c>
      <c r="AM31" s="626"/>
      <c r="AN31" s="626"/>
      <c r="AO31" s="650"/>
      <c r="AP31" s="687" t="s">
        <v>313</v>
      </c>
      <c r="AQ31" s="688"/>
      <c r="AR31" s="688"/>
      <c r="AS31" s="688"/>
      <c r="AT31" s="689" t="s">
        <v>314</v>
      </c>
      <c r="AU31" s="355"/>
      <c r="AV31" s="355"/>
      <c r="AW31" s="355"/>
      <c r="AX31" s="672" t="s">
        <v>191</v>
      </c>
      <c r="AY31" s="673"/>
      <c r="AZ31" s="673"/>
      <c r="BA31" s="673"/>
      <c r="BB31" s="673"/>
      <c r="BC31" s="673"/>
      <c r="BD31" s="673"/>
      <c r="BE31" s="673"/>
      <c r="BF31" s="674"/>
      <c r="BG31" s="683">
        <v>99.4</v>
      </c>
      <c r="BH31" s="684"/>
      <c r="BI31" s="684"/>
      <c r="BJ31" s="684"/>
      <c r="BK31" s="684"/>
      <c r="BL31" s="684"/>
      <c r="BM31" s="685">
        <v>99.1</v>
      </c>
      <c r="BN31" s="684"/>
      <c r="BO31" s="684"/>
      <c r="BP31" s="684"/>
      <c r="BQ31" s="686"/>
      <c r="BR31" s="683">
        <v>99.5</v>
      </c>
      <c r="BS31" s="684"/>
      <c r="BT31" s="684"/>
      <c r="BU31" s="684"/>
      <c r="BV31" s="684"/>
      <c r="BW31" s="684"/>
      <c r="BX31" s="685">
        <v>99.2</v>
      </c>
      <c r="BY31" s="684"/>
      <c r="BZ31" s="684"/>
      <c r="CA31" s="684"/>
      <c r="CB31" s="686"/>
      <c r="CD31" s="644"/>
      <c r="CE31" s="645"/>
      <c r="CF31" s="619" t="s">
        <v>315</v>
      </c>
      <c r="CG31" s="620"/>
      <c r="CH31" s="620"/>
      <c r="CI31" s="620"/>
      <c r="CJ31" s="620"/>
      <c r="CK31" s="620"/>
      <c r="CL31" s="620"/>
      <c r="CM31" s="620"/>
      <c r="CN31" s="620"/>
      <c r="CO31" s="620"/>
      <c r="CP31" s="620"/>
      <c r="CQ31" s="621"/>
      <c r="CR31" s="622">
        <v>8316</v>
      </c>
      <c r="CS31" s="632"/>
      <c r="CT31" s="632"/>
      <c r="CU31" s="632"/>
      <c r="CV31" s="632"/>
      <c r="CW31" s="632"/>
      <c r="CX31" s="632"/>
      <c r="CY31" s="633"/>
      <c r="CZ31" s="625">
        <v>0</v>
      </c>
      <c r="DA31" s="634"/>
      <c r="DB31" s="634"/>
      <c r="DC31" s="635"/>
      <c r="DD31" s="628">
        <v>8316</v>
      </c>
      <c r="DE31" s="632"/>
      <c r="DF31" s="632"/>
      <c r="DG31" s="632"/>
      <c r="DH31" s="632"/>
      <c r="DI31" s="632"/>
      <c r="DJ31" s="632"/>
      <c r="DK31" s="633"/>
      <c r="DL31" s="628">
        <v>8316</v>
      </c>
      <c r="DM31" s="632"/>
      <c r="DN31" s="632"/>
      <c r="DO31" s="632"/>
      <c r="DP31" s="632"/>
      <c r="DQ31" s="632"/>
      <c r="DR31" s="632"/>
      <c r="DS31" s="632"/>
      <c r="DT31" s="632"/>
      <c r="DU31" s="632"/>
      <c r="DV31" s="633"/>
      <c r="DW31" s="625">
        <v>0.2</v>
      </c>
      <c r="DX31" s="634"/>
      <c r="DY31" s="634"/>
      <c r="DZ31" s="634"/>
      <c r="EA31" s="634"/>
      <c r="EB31" s="634"/>
      <c r="EC31" s="661"/>
    </row>
    <row r="32" spans="2:133" ht="11.25" customHeight="1" x14ac:dyDescent="0.15">
      <c r="B32" s="619" t="s">
        <v>316</v>
      </c>
      <c r="C32" s="620"/>
      <c r="D32" s="620"/>
      <c r="E32" s="620"/>
      <c r="F32" s="620"/>
      <c r="G32" s="620"/>
      <c r="H32" s="620"/>
      <c r="I32" s="620"/>
      <c r="J32" s="620"/>
      <c r="K32" s="620"/>
      <c r="L32" s="620"/>
      <c r="M32" s="620"/>
      <c r="N32" s="620"/>
      <c r="O32" s="620"/>
      <c r="P32" s="620"/>
      <c r="Q32" s="621"/>
      <c r="R32" s="622">
        <v>16807604</v>
      </c>
      <c r="S32" s="623"/>
      <c r="T32" s="623"/>
      <c r="U32" s="623"/>
      <c r="V32" s="623"/>
      <c r="W32" s="623"/>
      <c r="X32" s="623"/>
      <c r="Y32" s="624"/>
      <c r="Z32" s="648">
        <v>40.4</v>
      </c>
      <c r="AA32" s="648"/>
      <c r="AB32" s="648"/>
      <c r="AC32" s="648"/>
      <c r="AD32" s="649" t="s">
        <v>130</v>
      </c>
      <c r="AE32" s="649"/>
      <c r="AF32" s="649"/>
      <c r="AG32" s="649"/>
      <c r="AH32" s="649"/>
      <c r="AI32" s="649"/>
      <c r="AJ32" s="649"/>
      <c r="AK32" s="649"/>
      <c r="AL32" s="625" t="s">
        <v>130</v>
      </c>
      <c r="AM32" s="626"/>
      <c r="AN32" s="626"/>
      <c r="AO32" s="650"/>
      <c r="AP32" s="662"/>
      <c r="AQ32" s="663"/>
      <c r="AR32" s="663"/>
      <c r="AS32" s="663"/>
      <c r="AT32" s="690"/>
      <c r="AU32" s="211" t="s">
        <v>317</v>
      </c>
      <c r="AX32" s="619" t="s">
        <v>318</v>
      </c>
      <c r="AY32" s="620"/>
      <c r="AZ32" s="620"/>
      <c r="BA32" s="620"/>
      <c r="BB32" s="620"/>
      <c r="BC32" s="620"/>
      <c r="BD32" s="620"/>
      <c r="BE32" s="620"/>
      <c r="BF32" s="621"/>
      <c r="BG32" s="682">
        <v>99</v>
      </c>
      <c r="BH32" s="632"/>
      <c r="BI32" s="632"/>
      <c r="BJ32" s="632"/>
      <c r="BK32" s="632"/>
      <c r="BL32" s="632"/>
      <c r="BM32" s="626">
        <v>98.6</v>
      </c>
      <c r="BN32" s="632"/>
      <c r="BO32" s="632"/>
      <c r="BP32" s="632"/>
      <c r="BQ32" s="659"/>
      <c r="BR32" s="682">
        <v>99.6</v>
      </c>
      <c r="BS32" s="632"/>
      <c r="BT32" s="632"/>
      <c r="BU32" s="632"/>
      <c r="BV32" s="632"/>
      <c r="BW32" s="632"/>
      <c r="BX32" s="626">
        <v>99.2</v>
      </c>
      <c r="BY32" s="632"/>
      <c r="BZ32" s="632"/>
      <c r="CA32" s="632"/>
      <c r="CB32" s="659"/>
      <c r="CD32" s="646"/>
      <c r="CE32" s="647"/>
      <c r="CF32" s="619" t="s">
        <v>319</v>
      </c>
      <c r="CG32" s="620"/>
      <c r="CH32" s="620"/>
      <c r="CI32" s="620"/>
      <c r="CJ32" s="620"/>
      <c r="CK32" s="620"/>
      <c r="CL32" s="620"/>
      <c r="CM32" s="620"/>
      <c r="CN32" s="620"/>
      <c r="CO32" s="620"/>
      <c r="CP32" s="620"/>
      <c r="CQ32" s="621"/>
      <c r="CR32" s="622" t="s">
        <v>130</v>
      </c>
      <c r="CS32" s="623"/>
      <c r="CT32" s="623"/>
      <c r="CU32" s="623"/>
      <c r="CV32" s="623"/>
      <c r="CW32" s="623"/>
      <c r="CX32" s="623"/>
      <c r="CY32" s="624"/>
      <c r="CZ32" s="625" t="s">
        <v>130</v>
      </c>
      <c r="DA32" s="634"/>
      <c r="DB32" s="634"/>
      <c r="DC32" s="635"/>
      <c r="DD32" s="628" t="s">
        <v>130</v>
      </c>
      <c r="DE32" s="623"/>
      <c r="DF32" s="623"/>
      <c r="DG32" s="623"/>
      <c r="DH32" s="623"/>
      <c r="DI32" s="623"/>
      <c r="DJ32" s="623"/>
      <c r="DK32" s="624"/>
      <c r="DL32" s="628" t="s">
        <v>130</v>
      </c>
      <c r="DM32" s="623"/>
      <c r="DN32" s="623"/>
      <c r="DO32" s="623"/>
      <c r="DP32" s="623"/>
      <c r="DQ32" s="623"/>
      <c r="DR32" s="623"/>
      <c r="DS32" s="623"/>
      <c r="DT32" s="623"/>
      <c r="DU32" s="623"/>
      <c r="DV32" s="624"/>
      <c r="DW32" s="625" t="s">
        <v>130</v>
      </c>
      <c r="DX32" s="634"/>
      <c r="DY32" s="634"/>
      <c r="DZ32" s="634"/>
      <c r="EA32" s="634"/>
      <c r="EB32" s="634"/>
      <c r="EC32" s="661"/>
    </row>
    <row r="33" spans="2:133" ht="11.25" customHeight="1" x14ac:dyDescent="0.15">
      <c r="B33" s="679" t="s">
        <v>320</v>
      </c>
      <c r="C33" s="680"/>
      <c r="D33" s="680"/>
      <c r="E33" s="680"/>
      <c r="F33" s="680"/>
      <c r="G33" s="680"/>
      <c r="H33" s="680"/>
      <c r="I33" s="680"/>
      <c r="J33" s="680"/>
      <c r="K33" s="680"/>
      <c r="L33" s="680"/>
      <c r="M33" s="680"/>
      <c r="N33" s="680"/>
      <c r="O33" s="680"/>
      <c r="P33" s="680"/>
      <c r="Q33" s="681"/>
      <c r="R33" s="622" t="s">
        <v>130</v>
      </c>
      <c r="S33" s="623"/>
      <c r="T33" s="623"/>
      <c r="U33" s="623"/>
      <c r="V33" s="623"/>
      <c r="W33" s="623"/>
      <c r="X33" s="623"/>
      <c r="Y33" s="624"/>
      <c r="Z33" s="648" t="s">
        <v>130</v>
      </c>
      <c r="AA33" s="648"/>
      <c r="AB33" s="648"/>
      <c r="AC33" s="648"/>
      <c r="AD33" s="649" t="s">
        <v>130</v>
      </c>
      <c r="AE33" s="649"/>
      <c r="AF33" s="649"/>
      <c r="AG33" s="649"/>
      <c r="AH33" s="649"/>
      <c r="AI33" s="649"/>
      <c r="AJ33" s="649"/>
      <c r="AK33" s="649"/>
      <c r="AL33" s="625" t="s">
        <v>130</v>
      </c>
      <c r="AM33" s="626"/>
      <c r="AN33" s="626"/>
      <c r="AO33" s="650"/>
      <c r="AP33" s="664"/>
      <c r="AQ33" s="665"/>
      <c r="AR33" s="665"/>
      <c r="AS33" s="665"/>
      <c r="AT33" s="691"/>
      <c r="AU33" s="356"/>
      <c r="AV33" s="356"/>
      <c r="AW33" s="356"/>
      <c r="AX33" s="599" t="s">
        <v>321</v>
      </c>
      <c r="AY33" s="600"/>
      <c r="AZ33" s="600"/>
      <c r="BA33" s="600"/>
      <c r="BB33" s="600"/>
      <c r="BC33" s="600"/>
      <c r="BD33" s="600"/>
      <c r="BE33" s="600"/>
      <c r="BF33" s="601"/>
      <c r="BG33" s="678">
        <v>99.8</v>
      </c>
      <c r="BH33" s="603"/>
      <c r="BI33" s="603"/>
      <c r="BJ33" s="603"/>
      <c r="BK33" s="603"/>
      <c r="BL33" s="603"/>
      <c r="BM33" s="640">
        <v>99.7</v>
      </c>
      <c r="BN33" s="603"/>
      <c r="BO33" s="603"/>
      <c r="BP33" s="603"/>
      <c r="BQ33" s="651"/>
      <c r="BR33" s="678">
        <v>99.1</v>
      </c>
      <c r="BS33" s="603"/>
      <c r="BT33" s="603"/>
      <c r="BU33" s="603"/>
      <c r="BV33" s="603"/>
      <c r="BW33" s="603"/>
      <c r="BX33" s="640">
        <v>99</v>
      </c>
      <c r="BY33" s="603"/>
      <c r="BZ33" s="603"/>
      <c r="CA33" s="603"/>
      <c r="CB33" s="651"/>
      <c r="CD33" s="619" t="s">
        <v>322</v>
      </c>
      <c r="CE33" s="620"/>
      <c r="CF33" s="620"/>
      <c r="CG33" s="620"/>
      <c r="CH33" s="620"/>
      <c r="CI33" s="620"/>
      <c r="CJ33" s="620"/>
      <c r="CK33" s="620"/>
      <c r="CL33" s="620"/>
      <c r="CM33" s="620"/>
      <c r="CN33" s="620"/>
      <c r="CO33" s="620"/>
      <c r="CP33" s="620"/>
      <c r="CQ33" s="621"/>
      <c r="CR33" s="622">
        <v>22075206</v>
      </c>
      <c r="CS33" s="632"/>
      <c r="CT33" s="632"/>
      <c r="CU33" s="632"/>
      <c r="CV33" s="632"/>
      <c r="CW33" s="632"/>
      <c r="CX33" s="632"/>
      <c r="CY33" s="633"/>
      <c r="CZ33" s="625">
        <v>54.9</v>
      </c>
      <c r="DA33" s="634"/>
      <c r="DB33" s="634"/>
      <c r="DC33" s="635"/>
      <c r="DD33" s="628">
        <v>6328534</v>
      </c>
      <c r="DE33" s="632"/>
      <c r="DF33" s="632"/>
      <c r="DG33" s="632"/>
      <c r="DH33" s="632"/>
      <c r="DI33" s="632"/>
      <c r="DJ33" s="632"/>
      <c r="DK33" s="633"/>
      <c r="DL33" s="628">
        <v>2336661</v>
      </c>
      <c r="DM33" s="632"/>
      <c r="DN33" s="632"/>
      <c r="DO33" s="632"/>
      <c r="DP33" s="632"/>
      <c r="DQ33" s="632"/>
      <c r="DR33" s="632"/>
      <c r="DS33" s="632"/>
      <c r="DT33" s="632"/>
      <c r="DU33" s="632"/>
      <c r="DV33" s="633"/>
      <c r="DW33" s="625">
        <v>47.7</v>
      </c>
      <c r="DX33" s="634"/>
      <c r="DY33" s="634"/>
      <c r="DZ33" s="634"/>
      <c r="EA33" s="634"/>
      <c r="EB33" s="634"/>
      <c r="EC33" s="661"/>
    </row>
    <row r="34" spans="2:133" ht="11.25" customHeight="1" x14ac:dyDescent="0.15">
      <c r="B34" s="619" t="s">
        <v>323</v>
      </c>
      <c r="C34" s="620"/>
      <c r="D34" s="620"/>
      <c r="E34" s="620"/>
      <c r="F34" s="620"/>
      <c r="G34" s="620"/>
      <c r="H34" s="620"/>
      <c r="I34" s="620"/>
      <c r="J34" s="620"/>
      <c r="K34" s="620"/>
      <c r="L34" s="620"/>
      <c r="M34" s="620"/>
      <c r="N34" s="620"/>
      <c r="O34" s="620"/>
      <c r="P34" s="620"/>
      <c r="Q34" s="621"/>
      <c r="R34" s="622">
        <v>1964990</v>
      </c>
      <c r="S34" s="623"/>
      <c r="T34" s="623"/>
      <c r="U34" s="623"/>
      <c r="V34" s="623"/>
      <c r="W34" s="623"/>
      <c r="X34" s="623"/>
      <c r="Y34" s="624"/>
      <c r="Z34" s="648">
        <v>4.7</v>
      </c>
      <c r="AA34" s="648"/>
      <c r="AB34" s="648"/>
      <c r="AC34" s="648"/>
      <c r="AD34" s="649" t="s">
        <v>130</v>
      </c>
      <c r="AE34" s="649"/>
      <c r="AF34" s="649"/>
      <c r="AG34" s="649"/>
      <c r="AH34" s="649"/>
      <c r="AI34" s="649"/>
      <c r="AJ34" s="649"/>
      <c r="AK34" s="649"/>
      <c r="AL34" s="625" t="s">
        <v>130</v>
      </c>
      <c r="AM34" s="626"/>
      <c r="AN34" s="626"/>
      <c r="AO34" s="650"/>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9" t="s">
        <v>324</v>
      </c>
      <c r="CE34" s="620"/>
      <c r="CF34" s="620"/>
      <c r="CG34" s="620"/>
      <c r="CH34" s="620"/>
      <c r="CI34" s="620"/>
      <c r="CJ34" s="620"/>
      <c r="CK34" s="620"/>
      <c r="CL34" s="620"/>
      <c r="CM34" s="620"/>
      <c r="CN34" s="620"/>
      <c r="CO34" s="620"/>
      <c r="CP34" s="620"/>
      <c r="CQ34" s="621"/>
      <c r="CR34" s="622">
        <v>3594205</v>
      </c>
      <c r="CS34" s="623"/>
      <c r="CT34" s="623"/>
      <c r="CU34" s="623"/>
      <c r="CV34" s="623"/>
      <c r="CW34" s="623"/>
      <c r="CX34" s="623"/>
      <c r="CY34" s="624"/>
      <c r="CZ34" s="625">
        <v>8.9</v>
      </c>
      <c r="DA34" s="634"/>
      <c r="DB34" s="634"/>
      <c r="DC34" s="635"/>
      <c r="DD34" s="628">
        <v>1236246</v>
      </c>
      <c r="DE34" s="623"/>
      <c r="DF34" s="623"/>
      <c r="DG34" s="623"/>
      <c r="DH34" s="623"/>
      <c r="DI34" s="623"/>
      <c r="DJ34" s="623"/>
      <c r="DK34" s="624"/>
      <c r="DL34" s="628">
        <v>716299</v>
      </c>
      <c r="DM34" s="623"/>
      <c r="DN34" s="623"/>
      <c r="DO34" s="623"/>
      <c r="DP34" s="623"/>
      <c r="DQ34" s="623"/>
      <c r="DR34" s="623"/>
      <c r="DS34" s="623"/>
      <c r="DT34" s="623"/>
      <c r="DU34" s="623"/>
      <c r="DV34" s="624"/>
      <c r="DW34" s="625">
        <v>14.6</v>
      </c>
      <c r="DX34" s="634"/>
      <c r="DY34" s="634"/>
      <c r="DZ34" s="634"/>
      <c r="EA34" s="634"/>
      <c r="EB34" s="634"/>
      <c r="EC34" s="661"/>
    </row>
    <row r="35" spans="2:133" ht="11.25" customHeight="1" x14ac:dyDescent="0.15">
      <c r="B35" s="619" t="s">
        <v>325</v>
      </c>
      <c r="C35" s="620"/>
      <c r="D35" s="620"/>
      <c r="E35" s="620"/>
      <c r="F35" s="620"/>
      <c r="G35" s="620"/>
      <c r="H35" s="620"/>
      <c r="I35" s="620"/>
      <c r="J35" s="620"/>
      <c r="K35" s="620"/>
      <c r="L35" s="620"/>
      <c r="M35" s="620"/>
      <c r="N35" s="620"/>
      <c r="O35" s="620"/>
      <c r="P35" s="620"/>
      <c r="Q35" s="621"/>
      <c r="R35" s="622">
        <v>91792</v>
      </c>
      <c r="S35" s="623"/>
      <c r="T35" s="623"/>
      <c r="U35" s="623"/>
      <c r="V35" s="623"/>
      <c r="W35" s="623"/>
      <c r="X35" s="623"/>
      <c r="Y35" s="624"/>
      <c r="Z35" s="648">
        <v>0.2</v>
      </c>
      <c r="AA35" s="648"/>
      <c r="AB35" s="648"/>
      <c r="AC35" s="648"/>
      <c r="AD35" s="649">
        <v>3923</v>
      </c>
      <c r="AE35" s="649"/>
      <c r="AF35" s="649"/>
      <c r="AG35" s="649"/>
      <c r="AH35" s="649"/>
      <c r="AI35" s="649"/>
      <c r="AJ35" s="649"/>
      <c r="AK35" s="649"/>
      <c r="AL35" s="625">
        <v>0.1</v>
      </c>
      <c r="AM35" s="626"/>
      <c r="AN35" s="626"/>
      <c r="AO35" s="650"/>
      <c r="AP35" s="216"/>
      <c r="AQ35" s="675" t="s">
        <v>326</v>
      </c>
      <c r="AR35" s="676"/>
      <c r="AS35" s="676"/>
      <c r="AT35" s="676"/>
      <c r="AU35" s="676"/>
      <c r="AV35" s="676"/>
      <c r="AW35" s="676"/>
      <c r="AX35" s="676"/>
      <c r="AY35" s="676"/>
      <c r="AZ35" s="676"/>
      <c r="BA35" s="676"/>
      <c r="BB35" s="676"/>
      <c r="BC35" s="676"/>
      <c r="BD35" s="676"/>
      <c r="BE35" s="676"/>
      <c r="BF35" s="677"/>
      <c r="BG35" s="675" t="s">
        <v>327</v>
      </c>
      <c r="BH35" s="676"/>
      <c r="BI35" s="676"/>
      <c r="BJ35" s="676"/>
      <c r="BK35" s="676"/>
      <c r="BL35" s="676"/>
      <c r="BM35" s="676"/>
      <c r="BN35" s="676"/>
      <c r="BO35" s="676"/>
      <c r="BP35" s="676"/>
      <c r="BQ35" s="676"/>
      <c r="BR35" s="676"/>
      <c r="BS35" s="676"/>
      <c r="BT35" s="676"/>
      <c r="BU35" s="676"/>
      <c r="BV35" s="676"/>
      <c r="BW35" s="676"/>
      <c r="BX35" s="676"/>
      <c r="BY35" s="676"/>
      <c r="BZ35" s="676"/>
      <c r="CA35" s="676"/>
      <c r="CB35" s="677"/>
      <c r="CD35" s="619" t="s">
        <v>328</v>
      </c>
      <c r="CE35" s="620"/>
      <c r="CF35" s="620"/>
      <c r="CG35" s="620"/>
      <c r="CH35" s="620"/>
      <c r="CI35" s="620"/>
      <c r="CJ35" s="620"/>
      <c r="CK35" s="620"/>
      <c r="CL35" s="620"/>
      <c r="CM35" s="620"/>
      <c r="CN35" s="620"/>
      <c r="CO35" s="620"/>
      <c r="CP35" s="620"/>
      <c r="CQ35" s="621"/>
      <c r="CR35" s="622">
        <v>22385</v>
      </c>
      <c r="CS35" s="632"/>
      <c r="CT35" s="632"/>
      <c r="CU35" s="632"/>
      <c r="CV35" s="632"/>
      <c r="CW35" s="632"/>
      <c r="CX35" s="632"/>
      <c r="CY35" s="633"/>
      <c r="CZ35" s="625">
        <v>0.1</v>
      </c>
      <c r="DA35" s="634"/>
      <c r="DB35" s="634"/>
      <c r="DC35" s="635"/>
      <c r="DD35" s="628">
        <v>8112</v>
      </c>
      <c r="DE35" s="632"/>
      <c r="DF35" s="632"/>
      <c r="DG35" s="632"/>
      <c r="DH35" s="632"/>
      <c r="DI35" s="632"/>
      <c r="DJ35" s="632"/>
      <c r="DK35" s="633"/>
      <c r="DL35" s="628">
        <v>6264</v>
      </c>
      <c r="DM35" s="632"/>
      <c r="DN35" s="632"/>
      <c r="DO35" s="632"/>
      <c r="DP35" s="632"/>
      <c r="DQ35" s="632"/>
      <c r="DR35" s="632"/>
      <c r="DS35" s="632"/>
      <c r="DT35" s="632"/>
      <c r="DU35" s="632"/>
      <c r="DV35" s="633"/>
      <c r="DW35" s="625">
        <v>0.1</v>
      </c>
      <c r="DX35" s="634"/>
      <c r="DY35" s="634"/>
      <c r="DZ35" s="634"/>
      <c r="EA35" s="634"/>
      <c r="EB35" s="634"/>
      <c r="EC35" s="661"/>
    </row>
    <row r="36" spans="2:133" ht="11.25" customHeight="1" x14ac:dyDescent="0.15">
      <c r="B36" s="619" t="s">
        <v>329</v>
      </c>
      <c r="C36" s="620"/>
      <c r="D36" s="620"/>
      <c r="E36" s="620"/>
      <c r="F36" s="620"/>
      <c r="G36" s="620"/>
      <c r="H36" s="620"/>
      <c r="I36" s="620"/>
      <c r="J36" s="620"/>
      <c r="K36" s="620"/>
      <c r="L36" s="620"/>
      <c r="M36" s="620"/>
      <c r="N36" s="620"/>
      <c r="O36" s="620"/>
      <c r="P36" s="620"/>
      <c r="Q36" s="621"/>
      <c r="R36" s="622">
        <v>69289</v>
      </c>
      <c r="S36" s="623"/>
      <c r="T36" s="623"/>
      <c r="U36" s="623"/>
      <c r="V36" s="623"/>
      <c r="W36" s="623"/>
      <c r="X36" s="623"/>
      <c r="Y36" s="624"/>
      <c r="Z36" s="648">
        <v>0.2</v>
      </c>
      <c r="AA36" s="648"/>
      <c r="AB36" s="648"/>
      <c r="AC36" s="648"/>
      <c r="AD36" s="649" t="s">
        <v>130</v>
      </c>
      <c r="AE36" s="649"/>
      <c r="AF36" s="649"/>
      <c r="AG36" s="649"/>
      <c r="AH36" s="649"/>
      <c r="AI36" s="649"/>
      <c r="AJ36" s="649"/>
      <c r="AK36" s="649"/>
      <c r="AL36" s="625" t="s">
        <v>130</v>
      </c>
      <c r="AM36" s="626"/>
      <c r="AN36" s="626"/>
      <c r="AO36" s="650"/>
      <c r="AP36" s="216"/>
      <c r="AQ36" s="666" t="s">
        <v>330</v>
      </c>
      <c r="AR36" s="667"/>
      <c r="AS36" s="667"/>
      <c r="AT36" s="667"/>
      <c r="AU36" s="667"/>
      <c r="AV36" s="667"/>
      <c r="AW36" s="667"/>
      <c r="AX36" s="667"/>
      <c r="AY36" s="668"/>
      <c r="AZ36" s="669">
        <v>2062679</v>
      </c>
      <c r="BA36" s="670"/>
      <c r="BB36" s="670"/>
      <c r="BC36" s="670"/>
      <c r="BD36" s="670"/>
      <c r="BE36" s="670"/>
      <c r="BF36" s="671"/>
      <c r="BG36" s="672" t="s">
        <v>331</v>
      </c>
      <c r="BH36" s="673"/>
      <c r="BI36" s="673"/>
      <c r="BJ36" s="673"/>
      <c r="BK36" s="673"/>
      <c r="BL36" s="673"/>
      <c r="BM36" s="673"/>
      <c r="BN36" s="673"/>
      <c r="BO36" s="673"/>
      <c r="BP36" s="673"/>
      <c r="BQ36" s="673"/>
      <c r="BR36" s="673"/>
      <c r="BS36" s="673"/>
      <c r="BT36" s="673"/>
      <c r="BU36" s="674"/>
      <c r="BV36" s="669">
        <v>140162</v>
      </c>
      <c r="BW36" s="670"/>
      <c r="BX36" s="670"/>
      <c r="BY36" s="670"/>
      <c r="BZ36" s="670"/>
      <c r="CA36" s="670"/>
      <c r="CB36" s="671"/>
      <c r="CD36" s="619" t="s">
        <v>332</v>
      </c>
      <c r="CE36" s="620"/>
      <c r="CF36" s="620"/>
      <c r="CG36" s="620"/>
      <c r="CH36" s="620"/>
      <c r="CI36" s="620"/>
      <c r="CJ36" s="620"/>
      <c r="CK36" s="620"/>
      <c r="CL36" s="620"/>
      <c r="CM36" s="620"/>
      <c r="CN36" s="620"/>
      <c r="CO36" s="620"/>
      <c r="CP36" s="620"/>
      <c r="CQ36" s="621"/>
      <c r="CR36" s="622">
        <v>3466484</v>
      </c>
      <c r="CS36" s="623"/>
      <c r="CT36" s="623"/>
      <c r="CU36" s="623"/>
      <c r="CV36" s="623"/>
      <c r="CW36" s="623"/>
      <c r="CX36" s="623"/>
      <c r="CY36" s="624"/>
      <c r="CZ36" s="625">
        <v>8.6</v>
      </c>
      <c r="DA36" s="634"/>
      <c r="DB36" s="634"/>
      <c r="DC36" s="635"/>
      <c r="DD36" s="628">
        <v>1337936</v>
      </c>
      <c r="DE36" s="623"/>
      <c r="DF36" s="623"/>
      <c r="DG36" s="623"/>
      <c r="DH36" s="623"/>
      <c r="DI36" s="623"/>
      <c r="DJ36" s="623"/>
      <c r="DK36" s="624"/>
      <c r="DL36" s="628">
        <v>628735</v>
      </c>
      <c r="DM36" s="623"/>
      <c r="DN36" s="623"/>
      <c r="DO36" s="623"/>
      <c r="DP36" s="623"/>
      <c r="DQ36" s="623"/>
      <c r="DR36" s="623"/>
      <c r="DS36" s="623"/>
      <c r="DT36" s="623"/>
      <c r="DU36" s="623"/>
      <c r="DV36" s="624"/>
      <c r="DW36" s="625">
        <v>12.8</v>
      </c>
      <c r="DX36" s="634"/>
      <c r="DY36" s="634"/>
      <c r="DZ36" s="634"/>
      <c r="EA36" s="634"/>
      <c r="EB36" s="634"/>
      <c r="EC36" s="661"/>
    </row>
    <row r="37" spans="2:133" ht="11.25" customHeight="1" x14ac:dyDescent="0.15">
      <c r="B37" s="619" t="s">
        <v>333</v>
      </c>
      <c r="C37" s="620"/>
      <c r="D37" s="620"/>
      <c r="E37" s="620"/>
      <c r="F37" s="620"/>
      <c r="G37" s="620"/>
      <c r="H37" s="620"/>
      <c r="I37" s="620"/>
      <c r="J37" s="620"/>
      <c r="K37" s="620"/>
      <c r="L37" s="620"/>
      <c r="M37" s="620"/>
      <c r="N37" s="620"/>
      <c r="O37" s="620"/>
      <c r="P37" s="620"/>
      <c r="Q37" s="621"/>
      <c r="R37" s="622">
        <v>5195419</v>
      </c>
      <c r="S37" s="623"/>
      <c r="T37" s="623"/>
      <c r="U37" s="623"/>
      <c r="V37" s="623"/>
      <c r="W37" s="623"/>
      <c r="X37" s="623"/>
      <c r="Y37" s="624"/>
      <c r="Z37" s="648">
        <v>12.5</v>
      </c>
      <c r="AA37" s="648"/>
      <c r="AB37" s="648"/>
      <c r="AC37" s="648"/>
      <c r="AD37" s="649" t="s">
        <v>130</v>
      </c>
      <c r="AE37" s="649"/>
      <c r="AF37" s="649"/>
      <c r="AG37" s="649"/>
      <c r="AH37" s="649"/>
      <c r="AI37" s="649"/>
      <c r="AJ37" s="649"/>
      <c r="AK37" s="649"/>
      <c r="AL37" s="625" t="s">
        <v>130</v>
      </c>
      <c r="AM37" s="626"/>
      <c r="AN37" s="626"/>
      <c r="AO37" s="650"/>
      <c r="AQ37" s="656" t="s">
        <v>334</v>
      </c>
      <c r="AR37" s="657"/>
      <c r="AS37" s="657"/>
      <c r="AT37" s="657"/>
      <c r="AU37" s="657"/>
      <c r="AV37" s="657"/>
      <c r="AW37" s="657"/>
      <c r="AX37" s="657"/>
      <c r="AY37" s="658"/>
      <c r="AZ37" s="622">
        <v>781344</v>
      </c>
      <c r="BA37" s="623"/>
      <c r="BB37" s="623"/>
      <c r="BC37" s="623"/>
      <c r="BD37" s="632"/>
      <c r="BE37" s="632"/>
      <c r="BF37" s="659"/>
      <c r="BG37" s="619" t="s">
        <v>335</v>
      </c>
      <c r="BH37" s="620"/>
      <c r="BI37" s="620"/>
      <c r="BJ37" s="620"/>
      <c r="BK37" s="620"/>
      <c r="BL37" s="620"/>
      <c r="BM37" s="620"/>
      <c r="BN37" s="620"/>
      <c r="BO37" s="620"/>
      <c r="BP37" s="620"/>
      <c r="BQ37" s="620"/>
      <c r="BR37" s="620"/>
      <c r="BS37" s="620"/>
      <c r="BT37" s="620"/>
      <c r="BU37" s="621"/>
      <c r="BV37" s="622">
        <v>167497</v>
      </c>
      <c r="BW37" s="623"/>
      <c r="BX37" s="623"/>
      <c r="BY37" s="623"/>
      <c r="BZ37" s="623"/>
      <c r="CA37" s="623"/>
      <c r="CB37" s="660"/>
      <c r="CD37" s="619" t="s">
        <v>336</v>
      </c>
      <c r="CE37" s="620"/>
      <c r="CF37" s="620"/>
      <c r="CG37" s="620"/>
      <c r="CH37" s="620"/>
      <c r="CI37" s="620"/>
      <c r="CJ37" s="620"/>
      <c r="CK37" s="620"/>
      <c r="CL37" s="620"/>
      <c r="CM37" s="620"/>
      <c r="CN37" s="620"/>
      <c r="CO37" s="620"/>
      <c r="CP37" s="620"/>
      <c r="CQ37" s="621"/>
      <c r="CR37" s="622">
        <v>522177</v>
      </c>
      <c r="CS37" s="632"/>
      <c r="CT37" s="632"/>
      <c r="CU37" s="632"/>
      <c r="CV37" s="632"/>
      <c r="CW37" s="632"/>
      <c r="CX37" s="632"/>
      <c r="CY37" s="633"/>
      <c r="CZ37" s="625">
        <v>1.3</v>
      </c>
      <c r="DA37" s="634"/>
      <c r="DB37" s="634"/>
      <c r="DC37" s="635"/>
      <c r="DD37" s="628">
        <v>522177</v>
      </c>
      <c r="DE37" s="632"/>
      <c r="DF37" s="632"/>
      <c r="DG37" s="632"/>
      <c r="DH37" s="632"/>
      <c r="DI37" s="632"/>
      <c r="DJ37" s="632"/>
      <c r="DK37" s="633"/>
      <c r="DL37" s="628">
        <v>432257</v>
      </c>
      <c r="DM37" s="632"/>
      <c r="DN37" s="632"/>
      <c r="DO37" s="632"/>
      <c r="DP37" s="632"/>
      <c r="DQ37" s="632"/>
      <c r="DR37" s="632"/>
      <c r="DS37" s="632"/>
      <c r="DT37" s="632"/>
      <c r="DU37" s="632"/>
      <c r="DV37" s="633"/>
      <c r="DW37" s="625">
        <v>8.8000000000000007</v>
      </c>
      <c r="DX37" s="634"/>
      <c r="DY37" s="634"/>
      <c r="DZ37" s="634"/>
      <c r="EA37" s="634"/>
      <c r="EB37" s="634"/>
      <c r="EC37" s="661"/>
    </row>
    <row r="38" spans="2:133" ht="11.25" customHeight="1" x14ac:dyDescent="0.15">
      <c r="B38" s="619" t="s">
        <v>337</v>
      </c>
      <c r="C38" s="620"/>
      <c r="D38" s="620"/>
      <c r="E38" s="620"/>
      <c r="F38" s="620"/>
      <c r="G38" s="620"/>
      <c r="H38" s="620"/>
      <c r="I38" s="620"/>
      <c r="J38" s="620"/>
      <c r="K38" s="620"/>
      <c r="L38" s="620"/>
      <c r="M38" s="620"/>
      <c r="N38" s="620"/>
      <c r="O38" s="620"/>
      <c r="P38" s="620"/>
      <c r="Q38" s="621"/>
      <c r="R38" s="622">
        <v>2790468</v>
      </c>
      <c r="S38" s="623"/>
      <c r="T38" s="623"/>
      <c r="U38" s="623"/>
      <c r="V38" s="623"/>
      <c r="W38" s="623"/>
      <c r="X38" s="623"/>
      <c r="Y38" s="624"/>
      <c r="Z38" s="648">
        <v>6.7</v>
      </c>
      <c r="AA38" s="648"/>
      <c r="AB38" s="648"/>
      <c r="AC38" s="648"/>
      <c r="AD38" s="649" t="s">
        <v>130</v>
      </c>
      <c r="AE38" s="649"/>
      <c r="AF38" s="649"/>
      <c r="AG38" s="649"/>
      <c r="AH38" s="649"/>
      <c r="AI38" s="649"/>
      <c r="AJ38" s="649"/>
      <c r="AK38" s="649"/>
      <c r="AL38" s="625" t="s">
        <v>130</v>
      </c>
      <c r="AM38" s="626"/>
      <c r="AN38" s="626"/>
      <c r="AO38" s="650"/>
      <c r="AQ38" s="656" t="s">
        <v>338</v>
      </c>
      <c r="AR38" s="657"/>
      <c r="AS38" s="657"/>
      <c r="AT38" s="657"/>
      <c r="AU38" s="657"/>
      <c r="AV38" s="657"/>
      <c r="AW38" s="657"/>
      <c r="AX38" s="657"/>
      <c r="AY38" s="658"/>
      <c r="AZ38" s="622">
        <v>291664</v>
      </c>
      <c r="BA38" s="623"/>
      <c r="BB38" s="623"/>
      <c r="BC38" s="623"/>
      <c r="BD38" s="632"/>
      <c r="BE38" s="632"/>
      <c r="BF38" s="659"/>
      <c r="BG38" s="619" t="s">
        <v>339</v>
      </c>
      <c r="BH38" s="620"/>
      <c r="BI38" s="620"/>
      <c r="BJ38" s="620"/>
      <c r="BK38" s="620"/>
      <c r="BL38" s="620"/>
      <c r="BM38" s="620"/>
      <c r="BN38" s="620"/>
      <c r="BO38" s="620"/>
      <c r="BP38" s="620"/>
      <c r="BQ38" s="620"/>
      <c r="BR38" s="620"/>
      <c r="BS38" s="620"/>
      <c r="BT38" s="620"/>
      <c r="BU38" s="621"/>
      <c r="BV38" s="622">
        <v>3381</v>
      </c>
      <c r="BW38" s="623"/>
      <c r="BX38" s="623"/>
      <c r="BY38" s="623"/>
      <c r="BZ38" s="623"/>
      <c r="CA38" s="623"/>
      <c r="CB38" s="660"/>
      <c r="CD38" s="619" t="s">
        <v>340</v>
      </c>
      <c r="CE38" s="620"/>
      <c r="CF38" s="620"/>
      <c r="CG38" s="620"/>
      <c r="CH38" s="620"/>
      <c r="CI38" s="620"/>
      <c r="CJ38" s="620"/>
      <c r="CK38" s="620"/>
      <c r="CL38" s="620"/>
      <c r="CM38" s="620"/>
      <c r="CN38" s="620"/>
      <c r="CO38" s="620"/>
      <c r="CP38" s="620"/>
      <c r="CQ38" s="621"/>
      <c r="CR38" s="622">
        <v>1281335</v>
      </c>
      <c r="CS38" s="623"/>
      <c r="CT38" s="623"/>
      <c r="CU38" s="623"/>
      <c r="CV38" s="623"/>
      <c r="CW38" s="623"/>
      <c r="CX38" s="623"/>
      <c r="CY38" s="624"/>
      <c r="CZ38" s="625">
        <v>3.2</v>
      </c>
      <c r="DA38" s="634"/>
      <c r="DB38" s="634"/>
      <c r="DC38" s="635"/>
      <c r="DD38" s="628">
        <v>985363</v>
      </c>
      <c r="DE38" s="623"/>
      <c r="DF38" s="623"/>
      <c r="DG38" s="623"/>
      <c r="DH38" s="623"/>
      <c r="DI38" s="623"/>
      <c r="DJ38" s="623"/>
      <c r="DK38" s="624"/>
      <c r="DL38" s="628">
        <v>985363</v>
      </c>
      <c r="DM38" s="623"/>
      <c r="DN38" s="623"/>
      <c r="DO38" s="623"/>
      <c r="DP38" s="623"/>
      <c r="DQ38" s="623"/>
      <c r="DR38" s="623"/>
      <c r="DS38" s="623"/>
      <c r="DT38" s="623"/>
      <c r="DU38" s="623"/>
      <c r="DV38" s="624"/>
      <c r="DW38" s="625">
        <v>20.100000000000001</v>
      </c>
      <c r="DX38" s="634"/>
      <c r="DY38" s="634"/>
      <c r="DZ38" s="634"/>
      <c r="EA38" s="634"/>
      <c r="EB38" s="634"/>
      <c r="EC38" s="661"/>
    </row>
    <row r="39" spans="2:133" ht="11.25" customHeight="1" x14ac:dyDescent="0.15">
      <c r="B39" s="619" t="s">
        <v>341</v>
      </c>
      <c r="C39" s="620"/>
      <c r="D39" s="620"/>
      <c r="E39" s="620"/>
      <c r="F39" s="620"/>
      <c r="G39" s="620"/>
      <c r="H39" s="620"/>
      <c r="I39" s="620"/>
      <c r="J39" s="620"/>
      <c r="K39" s="620"/>
      <c r="L39" s="620"/>
      <c r="M39" s="620"/>
      <c r="N39" s="620"/>
      <c r="O39" s="620"/>
      <c r="P39" s="620"/>
      <c r="Q39" s="621"/>
      <c r="R39" s="622">
        <v>5369578</v>
      </c>
      <c r="S39" s="623"/>
      <c r="T39" s="623"/>
      <c r="U39" s="623"/>
      <c r="V39" s="623"/>
      <c r="W39" s="623"/>
      <c r="X39" s="623"/>
      <c r="Y39" s="624"/>
      <c r="Z39" s="648">
        <v>12.9</v>
      </c>
      <c r="AA39" s="648"/>
      <c r="AB39" s="648"/>
      <c r="AC39" s="648"/>
      <c r="AD39" s="649">
        <v>2962</v>
      </c>
      <c r="AE39" s="649"/>
      <c r="AF39" s="649"/>
      <c r="AG39" s="649"/>
      <c r="AH39" s="649"/>
      <c r="AI39" s="649"/>
      <c r="AJ39" s="649"/>
      <c r="AK39" s="649"/>
      <c r="AL39" s="625">
        <v>0.1</v>
      </c>
      <c r="AM39" s="626"/>
      <c r="AN39" s="626"/>
      <c r="AO39" s="650"/>
      <c r="AQ39" s="656" t="s">
        <v>342</v>
      </c>
      <c r="AR39" s="657"/>
      <c r="AS39" s="657"/>
      <c r="AT39" s="657"/>
      <c r="AU39" s="657"/>
      <c r="AV39" s="657"/>
      <c r="AW39" s="657"/>
      <c r="AX39" s="657"/>
      <c r="AY39" s="658"/>
      <c r="AZ39" s="622" t="s">
        <v>130</v>
      </c>
      <c r="BA39" s="623"/>
      <c r="BB39" s="623"/>
      <c r="BC39" s="623"/>
      <c r="BD39" s="632"/>
      <c r="BE39" s="632"/>
      <c r="BF39" s="659"/>
      <c r="BG39" s="619" t="s">
        <v>343</v>
      </c>
      <c r="BH39" s="620"/>
      <c r="BI39" s="620"/>
      <c r="BJ39" s="620"/>
      <c r="BK39" s="620"/>
      <c r="BL39" s="620"/>
      <c r="BM39" s="620"/>
      <c r="BN39" s="620"/>
      <c r="BO39" s="620"/>
      <c r="BP39" s="620"/>
      <c r="BQ39" s="620"/>
      <c r="BR39" s="620"/>
      <c r="BS39" s="620"/>
      <c r="BT39" s="620"/>
      <c r="BU39" s="621"/>
      <c r="BV39" s="622">
        <v>5699</v>
      </c>
      <c r="BW39" s="623"/>
      <c r="BX39" s="623"/>
      <c r="BY39" s="623"/>
      <c r="BZ39" s="623"/>
      <c r="CA39" s="623"/>
      <c r="CB39" s="660"/>
      <c r="CD39" s="619" t="s">
        <v>344</v>
      </c>
      <c r="CE39" s="620"/>
      <c r="CF39" s="620"/>
      <c r="CG39" s="620"/>
      <c r="CH39" s="620"/>
      <c r="CI39" s="620"/>
      <c r="CJ39" s="620"/>
      <c r="CK39" s="620"/>
      <c r="CL39" s="620"/>
      <c r="CM39" s="620"/>
      <c r="CN39" s="620"/>
      <c r="CO39" s="620"/>
      <c r="CP39" s="620"/>
      <c r="CQ39" s="621"/>
      <c r="CR39" s="622">
        <v>13685437</v>
      </c>
      <c r="CS39" s="632"/>
      <c r="CT39" s="632"/>
      <c r="CU39" s="632"/>
      <c r="CV39" s="632"/>
      <c r="CW39" s="632"/>
      <c r="CX39" s="632"/>
      <c r="CY39" s="633"/>
      <c r="CZ39" s="625">
        <v>34</v>
      </c>
      <c r="DA39" s="634"/>
      <c r="DB39" s="634"/>
      <c r="DC39" s="635"/>
      <c r="DD39" s="628">
        <v>2760517</v>
      </c>
      <c r="DE39" s="632"/>
      <c r="DF39" s="632"/>
      <c r="DG39" s="632"/>
      <c r="DH39" s="632"/>
      <c r="DI39" s="632"/>
      <c r="DJ39" s="632"/>
      <c r="DK39" s="633"/>
      <c r="DL39" s="628" t="s">
        <v>130</v>
      </c>
      <c r="DM39" s="632"/>
      <c r="DN39" s="632"/>
      <c r="DO39" s="632"/>
      <c r="DP39" s="632"/>
      <c r="DQ39" s="632"/>
      <c r="DR39" s="632"/>
      <c r="DS39" s="632"/>
      <c r="DT39" s="632"/>
      <c r="DU39" s="632"/>
      <c r="DV39" s="633"/>
      <c r="DW39" s="625" t="s">
        <v>130</v>
      </c>
      <c r="DX39" s="634"/>
      <c r="DY39" s="634"/>
      <c r="DZ39" s="634"/>
      <c r="EA39" s="634"/>
      <c r="EB39" s="634"/>
      <c r="EC39" s="661"/>
    </row>
    <row r="40" spans="2:133" ht="11.25" customHeight="1" x14ac:dyDescent="0.15">
      <c r="B40" s="619" t="s">
        <v>345</v>
      </c>
      <c r="C40" s="620"/>
      <c r="D40" s="620"/>
      <c r="E40" s="620"/>
      <c r="F40" s="620"/>
      <c r="G40" s="620"/>
      <c r="H40" s="620"/>
      <c r="I40" s="620"/>
      <c r="J40" s="620"/>
      <c r="K40" s="620"/>
      <c r="L40" s="620"/>
      <c r="M40" s="620"/>
      <c r="N40" s="620"/>
      <c r="O40" s="620"/>
      <c r="P40" s="620"/>
      <c r="Q40" s="621"/>
      <c r="R40" s="622">
        <v>113600</v>
      </c>
      <c r="S40" s="623"/>
      <c r="T40" s="623"/>
      <c r="U40" s="623"/>
      <c r="V40" s="623"/>
      <c r="W40" s="623"/>
      <c r="X40" s="623"/>
      <c r="Y40" s="624"/>
      <c r="Z40" s="648">
        <v>0.3</v>
      </c>
      <c r="AA40" s="648"/>
      <c r="AB40" s="648"/>
      <c r="AC40" s="648"/>
      <c r="AD40" s="649" t="s">
        <v>130</v>
      </c>
      <c r="AE40" s="649"/>
      <c r="AF40" s="649"/>
      <c r="AG40" s="649"/>
      <c r="AH40" s="649"/>
      <c r="AI40" s="649"/>
      <c r="AJ40" s="649"/>
      <c r="AK40" s="649"/>
      <c r="AL40" s="625" t="s">
        <v>130</v>
      </c>
      <c r="AM40" s="626"/>
      <c r="AN40" s="626"/>
      <c r="AO40" s="650"/>
      <c r="AQ40" s="656" t="s">
        <v>346</v>
      </c>
      <c r="AR40" s="657"/>
      <c r="AS40" s="657"/>
      <c r="AT40" s="657"/>
      <c r="AU40" s="657"/>
      <c r="AV40" s="657"/>
      <c r="AW40" s="657"/>
      <c r="AX40" s="657"/>
      <c r="AY40" s="658"/>
      <c r="AZ40" s="622" t="s">
        <v>130</v>
      </c>
      <c r="BA40" s="623"/>
      <c r="BB40" s="623"/>
      <c r="BC40" s="623"/>
      <c r="BD40" s="632"/>
      <c r="BE40" s="632"/>
      <c r="BF40" s="659"/>
      <c r="BG40" s="662" t="s">
        <v>347</v>
      </c>
      <c r="BH40" s="663"/>
      <c r="BI40" s="663"/>
      <c r="BJ40" s="663"/>
      <c r="BK40" s="663"/>
      <c r="BL40" s="359"/>
      <c r="BM40" s="620" t="s">
        <v>348</v>
      </c>
      <c r="BN40" s="620"/>
      <c r="BO40" s="620"/>
      <c r="BP40" s="620"/>
      <c r="BQ40" s="620"/>
      <c r="BR40" s="620"/>
      <c r="BS40" s="620"/>
      <c r="BT40" s="620"/>
      <c r="BU40" s="621"/>
      <c r="BV40" s="622">
        <v>7</v>
      </c>
      <c r="BW40" s="623"/>
      <c r="BX40" s="623"/>
      <c r="BY40" s="623"/>
      <c r="BZ40" s="623"/>
      <c r="CA40" s="623"/>
      <c r="CB40" s="660"/>
      <c r="CD40" s="619" t="s">
        <v>349</v>
      </c>
      <c r="CE40" s="620"/>
      <c r="CF40" s="620"/>
      <c r="CG40" s="620"/>
      <c r="CH40" s="620"/>
      <c r="CI40" s="620"/>
      <c r="CJ40" s="620"/>
      <c r="CK40" s="620"/>
      <c r="CL40" s="620"/>
      <c r="CM40" s="620"/>
      <c r="CN40" s="620"/>
      <c r="CO40" s="620"/>
      <c r="CP40" s="620"/>
      <c r="CQ40" s="621"/>
      <c r="CR40" s="622">
        <v>25360</v>
      </c>
      <c r="CS40" s="623"/>
      <c r="CT40" s="623"/>
      <c r="CU40" s="623"/>
      <c r="CV40" s="623"/>
      <c r="CW40" s="623"/>
      <c r="CX40" s="623"/>
      <c r="CY40" s="624"/>
      <c r="CZ40" s="625">
        <v>0.1</v>
      </c>
      <c r="DA40" s="634"/>
      <c r="DB40" s="634"/>
      <c r="DC40" s="635"/>
      <c r="DD40" s="628">
        <v>360</v>
      </c>
      <c r="DE40" s="623"/>
      <c r="DF40" s="623"/>
      <c r="DG40" s="623"/>
      <c r="DH40" s="623"/>
      <c r="DI40" s="623"/>
      <c r="DJ40" s="623"/>
      <c r="DK40" s="624"/>
      <c r="DL40" s="628" t="s">
        <v>130</v>
      </c>
      <c r="DM40" s="623"/>
      <c r="DN40" s="623"/>
      <c r="DO40" s="623"/>
      <c r="DP40" s="623"/>
      <c r="DQ40" s="623"/>
      <c r="DR40" s="623"/>
      <c r="DS40" s="623"/>
      <c r="DT40" s="623"/>
      <c r="DU40" s="623"/>
      <c r="DV40" s="624"/>
      <c r="DW40" s="625" t="s">
        <v>130</v>
      </c>
      <c r="DX40" s="634"/>
      <c r="DY40" s="634"/>
      <c r="DZ40" s="634"/>
      <c r="EA40" s="634"/>
      <c r="EB40" s="634"/>
      <c r="EC40" s="661"/>
    </row>
    <row r="41" spans="2:133" ht="11.25" customHeight="1" x14ac:dyDescent="0.15">
      <c r="B41" s="619" t="s">
        <v>350</v>
      </c>
      <c r="C41" s="620"/>
      <c r="D41" s="620"/>
      <c r="E41" s="620"/>
      <c r="F41" s="620"/>
      <c r="G41" s="620"/>
      <c r="H41" s="620"/>
      <c r="I41" s="620"/>
      <c r="J41" s="620"/>
      <c r="K41" s="620"/>
      <c r="L41" s="620"/>
      <c r="M41" s="620"/>
      <c r="N41" s="620"/>
      <c r="O41" s="620"/>
      <c r="P41" s="620"/>
      <c r="Q41" s="621"/>
      <c r="R41" s="622" t="s">
        <v>130</v>
      </c>
      <c r="S41" s="623"/>
      <c r="T41" s="623"/>
      <c r="U41" s="623"/>
      <c r="V41" s="623"/>
      <c r="W41" s="623"/>
      <c r="X41" s="623"/>
      <c r="Y41" s="624"/>
      <c r="Z41" s="648" t="s">
        <v>130</v>
      </c>
      <c r="AA41" s="648"/>
      <c r="AB41" s="648"/>
      <c r="AC41" s="648"/>
      <c r="AD41" s="649" t="s">
        <v>130</v>
      </c>
      <c r="AE41" s="649"/>
      <c r="AF41" s="649"/>
      <c r="AG41" s="649"/>
      <c r="AH41" s="649"/>
      <c r="AI41" s="649"/>
      <c r="AJ41" s="649"/>
      <c r="AK41" s="649"/>
      <c r="AL41" s="625" t="s">
        <v>130</v>
      </c>
      <c r="AM41" s="626"/>
      <c r="AN41" s="626"/>
      <c r="AO41" s="650"/>
      <c r="AQ41" s="656" t="s">
        <v>351</v>
      </c>
      <c r="AR41" s="657"/>
      <c r="AS41" s="657"/>
      <c r="AT41" s="657"/>
      <c r="AU41" s="657"/>
      <c r="AV41" s="657"/>
      <c r="AW41" s="657"/>
      <c r="AX41" s="657"/>
      <c r="AY41" s="658"/>
      <c r="AZ41" s="622">
        <v>318178</v>
      </c>
      <c r="BA41" s="623"/>
      <c r="BB41" s="623"/>
      <c r="BC41" s="623"/>
      <c r="BD41" s="632"/>
      <c r="BE41" s="632"/>
      <c r="BF41" s="659"/>
      <c r="BG41" s="662"/>
      <c r="BH41" s="663"/>
      <c r="BI41" s="663"/>
      <c r="BJ41" s="663"/>
      <c r="BK41" s="663"/>
      <c r="BL41" s="359"/>
      <c r="BM41" s="620" t="s">
        <v>352</v>
      </c>
      <c r="BN41" s="620"/>
      <c r="BO41" s="620"/>
      <c r="BP41" s="620"/>
      <c r="BQ41" s="620"/>
      <c r="BR41" s="620"/>
      <c r="BS41" s="620"/>
      <c r="BT41" s="620"/>
      <c r="BU41" s="621"/>
      <c r="BV41" s="622">
        <v>39</v>
      </c>
      <c r="BW41" s="623"/>
      <c r="BX41" s="623"/>
      <c r="BY41" s="623"/>
      <c r="BZ41" s="623"/>
      <c r="CA41" s="623"/>
      <c r="CB41" s="660"/>
      <c r="CD41" s="619" t="s">
        <v>353</v>
      </c>
      <c r="CE41" s="620"/>
      <c r="CF41" s="620"/>
      <c r="CG41" s="620"/>
      <c r="CH41" s="620"/>
      <c r="CI41" s="620"/>
      <c r="CJ41" s="620"/>
      <c r="CK41" s="620"/>
      <c r="CL41" s="620"/>
      <c r="CM41" s="620"/>
      <c r="CN41" s="620"/>
      <c r="CO41" s="620"/>
      <c r="CP41" s="620"/>
      <c r="CQ41" s="621"/>
      <c r="CR41" s="622" t="s">
        <v>130</v>
      </c>
      <c r="CS41" s="632"/>
      <c r="CT41" s="632"/>
      <c r="CU41" s="632"/>
      <c r="CV41" s="632"/>
      <c r="CW41" s="632"/>
      <c r="CX41" s="632"/>
      <c r="CY41" s="633"/>
      <c r="CZ41" s="625" t="s">
        <v>130</v>
      </c>
      <c r="DA41" s="634"/>
      <c r="DB41" s="634"/>
      <c r="DC41" s="635"/>
      <c r="DD41" s="628" t="s">
        <v>130</v>
      </c>
      <c r="DE41" s="632"/>
      <c r="DF41" s="632"/>
      <c r="DG41" s="632"/>
      <c r="DH41" s="632"/>
      <c r="DI41" s="632"/>
      <c r="DJ41" s="632"/>
      <c r="DK41" s="633"/>
      <c r="DL41" s="629"/>
      <c r="DM41" s="630"/>
      <c r="DN41" s="630"/>
      <c r="DO41" s="630"/>
      <c r="DP41" s="630"/>
      <c r="DQ41" s="630"/>
      <c r="DR41" s="630"/>
      <c r="DS41" s="630"/>
      <c r="DT41" s="630"/>
      <c r="DU41" s="630"/>
      <c r="DV41" s="631"/>
      <c r="DW41" s="615"/>
      <c r="DX41" s="616"/>
      <c r="DY41" s="616"/>
      <c r="DZ41" s="616"/>
      <c r="EA41" s="616"/>
      <c r="EB41" s="616"/>
      <c r="EC41" s="617"/>
    </row>
    <row r="42" spans="2:133" ht="11.25" customHeight="1" x14ac:dyDescent="0.15">
      <c r="B42" s="619" t="s">
        <v>354</v>
      </c>
      <c r="C42" s="620"/>
      <c r="D42" s="620"/>
      <c r="E42" s="620"/>
      <c r="F42" s="620"/>
      <c r="G42" s="620"/>
      <c r="H42" s="620"/>
      <c r="I42" s="620"/>
      <c r="J42" s="620"/>
      <c r="K42" s="620"/>
      <c r="L42" s="620"/>
      <c r="M42" s="620"/>
      <c r="N42" s="620"/>
      <c r="O42" s="620"/>
      <c r="P42" s="620"/>
      <c r="Q42" s="621"/>
      <c r="R42" s="622" t="s">
        <v>130</v>
      </c>
      <c r="S42" s="623"/>
      <c r="T42" s="623"/>
      <c r="U42" s="623"/>
      <c r="V42" s="623"/>
      <c r="W42" s="623"/>
      <c r="X42" s="623"/>
      <c r="Y42" s="624"/>
      <c r="Z42" s="648" t="s">
        <v>130</v>
      </c>
      <c r="AA42" s="648"/>
      <c r="AB42" s="648"/>
      <c r="AC42" s="648"/>
      <c r="AD42" s="649" t="s">
        <v>130</v>
      </c>
      <c r="AE42" s="649"/>
      <c r="AF42" s="649"/>
      <c r="AG42" s="649"/>
      <c r="AH42" s="649"/>
      <c r="AI42" s="649"/>
      <c r="AJ42" s="649"/>
      <c r="AK42" s="649"/>
      <c r="AL42" s="625" t="s">
        <v>130</v>
      </c>
      <c r="AM42" s="626"/>
      <c r="AN42" s="626"/>
      <c r="AO42" s="650"/>
      <c r="AQ42" s="653" t="s">
        <v>355</v>
      </c>
      <c r="AR42" s="654"/>
      <c r="AS42" s="654"/>
      <c r="AT42" s="654"/>
      <c r="AU42" s="654"/>
      <c r="AV42" s="654"/>
      <c r="AW42" s="654"/>
      <c r="AX42" s="654"/>
      <c r="AY42" s="655"/>
      <c r="AZ42" s="602">
        <v>671493</v>
      </c>
      <c r="BA42" s="636"/>
      <c r="BB42" s="636"/>
      <c r="BC42" s="636"/>
      <c r="BD42" s="603"/>
      <c r="BE42" s="603"/>
      <c r="BF42" s="651"/>
      <c r="BG42" s="664"/>
      <c r="BH42" s="665"/>
      <c r="BI42" s="665"/>
      <c r="BJ42" s="665"/>
      <c r="BK42" s="665"/>
      <c r="BL42" s="357"/>
      <c r="BM42" s="600" t="s">
        <v>356</v>
      </c>
      <c r="BN42" s="600"/>
      <c r="BO42" s="600"/>
      <c r="BP42" s="600"/>
      <c r="BQ42" s="600"/>
      <c r="BR42" s="600"/>
      <c r="BS42" s="600"/>
      <c r="BT42" s="600"/>
      <c r="BU42" s="601"/>
      <c r="BV42" s="602">
        <v>469</v>
      </c>
      <c r="BW42" s="636"/>
      <c r="BX42" s="636"/>
      <c r="BY42" s="636"/>
      <c r="BZ42" s="636"/>
      <c r="CA42" s="636"/>
      <c r="CB42" s="652"/>
      <c r="CD42" s="619" t="s">
        <v>357</v>
      </c>
      <c r="CE42" s="620"/>
      <c r="CF42" s="620"/>
      <c r="CG42" s="620"/>
      <c r="CH42" s="620"/>
      <c r="CI42" s="620"/>
      <c r="CJ42" s="620"/>
      <c r="CK42" s="620"/>
      <c r="CL42" s="620"/>
      <c r="CM42" s="620"/>
      <c r="CN42" s="620"/>
      <c r="CO42" s="620"/>
      <c r="CP42" s="620"/>
      <c r="CQ42" s="621"/>
      <c r="CR42" s="622">
        <v>15233381</v>
      </c>
      <c r="CS42" s="632"/>
      <c r="CT42" s="632"/>
      <c r="CU42" s="632"/>
      <c r="CV42" s="632"/>
      <c r="CW42" s="632"/>
      <c r="CX42" s="632"/>
      <c r="CY42" s="633"/>
      <c r="CZ42" s="625">
        <v>37.9</v>
      </c>
      <c r="DA42" s="634"/>
      <c r="DB42" s="634"/>
      <c r="DC42" s="635"/>
      <c r="DD42" s="628">
        <v>1233644</v>
      </c>
      <c r="DE42" s="632"/>
      <c r="DF42" s="632"/>
      <c r="DG42" s="632"/>
      <c r="DH42" s="632"/>
      <c r="DI42" s="632"/>
      <c r="DJ42" s="632"/>
      <c r="DK42" s="633"/>
      <c r="DL42" s="629"/>
      <c r="DM42" s="630"/>
      <c r="DN42" s="630"/>
      <c r="DO42" s="630"/>
      <c r="DP42" s="630"/>
      <c r="DQ42" s="630"/>
      <c r="DR42" s="630"/>
      <c r="DS42" s="630"/>
      <c r="DT42" s="630"/>
      <c r="DU42" s="630"/>
      <c r="DV42" s="631"/>
      <c r="DW42" s="615"/>
      <c r="DX42" s="616"/>
      <c r="DY42" s="616"/>
      <c r="DZ42" s="616"/>
      <c r="EA42" s="616"/>
      <c r="EB42" s="616"/>
      <c r="EC42" s="617"/>
    </row>
    <row r="43" spans="2:133" ht="11.25" customHeight="1" x14ac:dyDescent="0.15">
      <c r="B43" s="619" t="s">
        <v>358</v>
      </c>
      <c r="C43" s="620"/>
      <c r="D43" s="620"/>
      <c r="E43" s="620"/>
      <c r="F43" s="620"/>
      <c r="G43" s="620"/>
      <c r="H43" s="620"/>
      <c r="I43" s="620"/>
      <c r="J43" s="620"/>
      <c r="K43" s="620"/>
      <c r="L43" s="620"/>
      <c r="M43" s="620"/>
      <c r="N43" s="620"/>
      <c r="O43" s="620"/>
      <c r="P43" s="620"/>
      <c r="Q43" s="621"/>
      <c r="R43" s="622" t="s">
        <v>130</v>
      </c>
      <c r="S43" s="623"/>
      <c r="T43" s="623"/>
      <c r="U43" s="623"/>
      <c r="V43" s="623"/>
      <c r="W43" s="623"/>
      <c r="X43" s="623"/>
      <c r="Y43" s="624"/>
      <c r="Z43" s="648" t="s">
        <v>130</v>
      </c>
      <c r="AA43" s="648"/>
      <c r="AB43" s="648"/>
      <c r="AC43" s="648"/>
      <c r="AD43" s="649" t="s">
        <v>130</v>
      </c>
      <c r="AE43" s="649"/>
      <c r="AF43" s="649"/>
      <c r="AG43" s="649"/>
      <c r="AH43" s="649"/>
      <c r="AI43" s="649"/>
      <c r="AJ43" s="649"/>
      <c r="AK43" s="649"/>
      <c r="AL43" s="625" t="s">
        <v>130</v>
      </c>
      <c r="AM43" s="626"/>
      <c r="AN43" s="626"/>
      <c r="AO43" s="650"/>
      <c r="CD43" s="619" t="s">
        <v>359</v>
      </c>
      <c r="CE43" s="620"/>
      <c r="CF43" s="620"/>
      <c r="CG43" s="620"/>
      <c r="CH43" s="620"/>
      <c r="CI43" s="620"/>
      <c r="CJ43" s="620"/>
      <c r="CK43" s="620"/>
      <c r="CL43" s="620"/>
      <c r="CM43" s="620"/>
      <c r="CN43" s="620"/>
      <c r="CO43" s="620"/>
      <c r="CP43" s="620"/>
      <c r="CQ43" s="621"/>
      <c r="CR43" s="622" t="s">
        <v>130</v>
      </c>
      <c r="CS43" s="632"/>
      <c r="CT43" s="632"/>
      <c r="CU43" s="632"/>
      <c r="CV43" s="632"/>
      <c r="CW43" s="632"/>
      <c r="CX43" s="632"/>
      <c r="CY43" s="633"/>
      <c r="CZ43" s="625" t="s">
        <v>130</v>
      </c>
      <c r="DA43" s="634"/>
      <c r="DB43" s="634"/>
      <c r="DC43" s="635"/>
      <c r="DD43" s="628" t="s">
        <v>130</v>
      </c>
      <c r="DE43" s="632"/>
      <c r="DF43" s="632"/>
      <c r="DG43" s="632"/>
      <c r="DH43" s="632"/>
      <c r="DI43" s="632"/>
      <c r="DJ43" s="632"/>
      <c r="DK43" s="633"/>
      <c r="DL43" s="629"/>
      <c r="DM43" s="630"/>
      <c r="DN43" s="630"/>
      <c r="DO43" s="630"/>
      <c r="DP43" s="630"/>
      <c r="DQ43" s="630"/>
      <c r="DR43" s="630"/>
      <c r="DS43" s="630"/>
      <c r="DT43" s="630"/>
      <c r="DU43" s="630"/>
      <c r="DV43" s="631"/>
      <c r="DW43" s="615"/>
      <c r="DX43" s="616"/>
      <c r="DY43" s="616"/>
      <c r="DZ43" s="616"/>
      <c r="EA43" s="616"/>
      <c r="EB43" s="616"/>
      <c r="EC43" s="617"/>
    </row>
    <row r="44" spans="2:133" x14ac:dyDescent="0.15">
      <c r="B44" s="599" t="s">
        <v>360</v>
      </c>
      <c r="C44" s="600"/>
      <c r="D44" s="600"/>
      <c r="E44" s="600"/>
      <c r="F44" s="600"/>
      <c r="G44" s="600"/>
      <c r="H44" s="600"/>
      <c r="I44" s="600"/>
      <c r="J44" s="600"/>
      <c r="K44" s="600"/>
      <c r="L44" s="600"/>
      <c r="M44" s="600"/>
      <c r="N44" s="600"/>
      <c r="O44" s="600"/>
      <c r="P44" s="600"/>
      <c r="Q44" s="601"/>
      <c r="R44" s="602">
        <v>41641011</v>
      </c>
      <c r="S44" s="636"/>
      <c r="T44" s="636"/>
      <c r="U44" s="636"/>
      <c r="V44" s="636"/>
      <c r="W44" s="636"/>
      <c r="X44" s="636"/>
      <c r="Y44" s="637"/>
      <c r="Z44" s="638">
        <v>100</v>
      </c>
      <c r="AA44" s="638"/>
      <c r="AB44" s="638"/>
      <c r="AC44" s="638"/>
      <c r="AD44" s="639">
        <v>4898427</v>
      </c>
      <c r="AE44" s="639"/>
      <c r="AF44" s="639"/>
      <c r="AG44" s="639"/>
      <c r="AH44" s="639"/>
      <c r="AI44" s="639"/>
      <c r="AJ44" s="639"/>
      <c r="AK44" s="639"/>
      <c r="AL44" s="605">
        <v>100</v>
      </c>
      <c r="AM44" s="640"/>
      <c r="AN44" s="640"/>
      <c r="AO44" s="641"/>
      <c r="CD44" s="642" t="s">
        <v>307</v>
      </c>
      <c r="CE44" s="643"/>
      <c r="CF44" s="619" t="s">
        <v>361</v>
      </c>
      <c r="CG44" s="620"/>
      <c r="CH44" s="620"/>
      <c r="CI44" s="620"/>
      <c r="CJ44" s="620"/>
      <c r="CK44" s="620"/>
      <c r="CL44" s="620"/>
      <c r="CM44" s="620"/>
      <c r="CN44" s="620"/>
      <c r="CO44" s="620"/>
      <c r="CP44" s="620"/>
      <c r="CQ44" s="621"/>
      <c r="CR44" s="622">
        <v>14824540</v>
      </c>
      <c r="CS44" s="623"/>
      <c r="CT44" s="623"/>
      <c r="CU44" s="623"/>
      <c r="CV44" s="623"/>
      <c r="CW44" s="623"/>
      <c r="CX44" s="623"/>
      <c r="CY44" s="624"/>
      <c r="CZ44" s="625">
        <v>36.799999999999997</v>
      </c>
      <c r="DA44" s="626"/>
      <c r="DB44" s="626"/>
      <c r="DC44" s="627"/>
      <c r="DD44" s="628">
        <v>1036161</v>
      </c>
      <c r="DE44" s="623"/>
      <c r="DF44" s="623"/>
      <c r="DG44" s="623"/>
      <c r="DH44" s="623"/>
      <c r="DI44" s="623"/>
      <c r="DJ44" s="623"/>
      <c r="DK44" s="624"/>
      <c r="DL44" s="629"/>
      <c r="DM44" s="630"/>
      <c r="DN44" s="630"/>
      <c r="DO44" s="630"/>
      <c r="DP44" s="630"/>
      <c r="DQ44" s="630"/>
      <c r="DR44" s="630"/>
      <c r="DS44" s="630"/>
      <c r="DT44" s="630"/>
      <c r="DU44" s="630"/>
      <c r="DV44" s="631"/>
      <c r="DW44" s="615"/>
      <c r="DX44" s="616"/>
      <c r="DY44" s="616"/>
      <c r="DZ44" s="616"/>
      <c r="EA44" s="616"/>
      <c r="EB44" s="616"/>
      <c r="EC44" s="617"/>
    </row>
    <row r="45" spans="2:133" ht="11.25" customHeight="1" x14ac:dyDescent="0.15">
      <c r="CD45" s="644"/>
      <c r="CE45" s="645"/>
      <c r="CF45" s="619" t="s">
        <v>362</v>
      </c>
      <c r="CG45" s="620"/>
      <c r="CH45" s="620"/>
      <c r="CI45" s="620"/>
      <c r="CJ45" s="620"/>
      <c r="CK45" s="620"/>
      <c r="CL45" s="620"/>
      <c r="CM45" s="620"/>
      <c r="CN45" s="620"/>
      <c r="CO45" s="620"/>
      <c r="CP45" s="620"/>
      <c r="CQ45" s="621"/>
      <c r="CR45" s="622">
        <v>14496240</v>
      </c>
      <c r="CS45" s="632"/>
      <c r="CT45" s="632"/>
      <c r="CU45" s="632"/>
      <c r="CV45" s="632"/>
      <c r="CW45" s="632"/>
      <c r="CX45" s="632"/>
      <c r="CY45" s="633"/>
      <c r="CZ45" s="625">
        <v>36</v>
      </c>
      <c r="DA45" s="634"/>
      <c r="DB45" s="634"/>
      <c r="DC45" s="635"/>
      <c r="DD45" s="628">
        <v>923336</v>
      </c>
      <c r="DE45" s="632"/>
      <c r="DF45" s="632"/>
      <c r="DG45" s="632"/>
      <c r="DH45" s="632"/>
      <c r="DI45" s="632"/>
      <c r="DJ45" s="632"/>
      <c r="DK45" s="633"/>
      <c r="DL45" s="629"/>
      <c r="DM45" s="630"/>
      <c r="DN45" s="630"/>
      <c r="DO45" s="630"/>
      <c r="DP45" s="630"/>
      <c r="DQ45" s="630"/>
      <c r="DR45" s="630"/>
      <c r="DS45" s="630"/>
      <c r="DT45" s="630"/>
      <c r="DU45" s="630"/>
      <c r="DV45" s="631"/>
      <c r="DW45" s="615"/>
      <c r="DX45" s="616"/>
      <c r="DY45" s="616"/>
      <c r="DZ45" s="616"/>
      <c r="EA45" s="616"/>
      <c r="EB45" s="616"/>
      <c r="EC45" s="617"/>
    </row>
    <row r="46" spans="2:133" x14ac:dyDescent="0.15">
      <c r="B46" s="211" t="s">
        <v>363</v>
      </c>
      <c r="CD46" s="644"/>
      <c r="CE46" s="645"/>
      <c r="CF46" s="619" t="s">
        <v>364</v>
      </c>
      <c r="CG46" s="620"/>
      <c r="CH46" s="620"/>
      <c r="CI46" s="620"/>
      <c r="CJ46" s="620"/>
      <c r="CK46" s="620"/>
      <c r="CL46" s="620"/>
      <c r="CM46" s="620"/>
      <c r="CN46" s="620"/>
      <c r="CO46" s="620"/>
      <c r="CP46" s="620"/>
      <c r="CQ46" s="621"/>
      <c r="CR46" s="622">
        <v>328300</v>
      </c>
      <c r="CS46" s="623"/>
      <c r="CT46" s="623"/>
      <c r="CU46" s="623"/>
      <c r="CV46" s="623"/>
      <c r="CW46" s="623"/>
      <c r="CX46" s="623"/>
      <c r="CY46" s="624"/>
      <c r="CZ46" s="625">
        <v>0.8</v>
      </c>
      <c r="DA46" s="626"/>
      <c r="DB46" s="626"/>
      <c r="DC46" s="627"/>
      <c r="DD46" s="628">
        <v>112825</v>
      </c>
      <c r="DE46" s="623"/>
      <c r="DF46" s="623"/>
      <c r="DG46" s="623"/>
      <c r="DH46" s="623"/>
      <c r="DI46" s="623"/>
      <c r="DJ46" s="623"/>
      <c r="DK46" s="624"/>
      <c r="DL46" s="629"/>
      <c r="DM46" s="630"/>
      <c r="DN46" s="630"/>
      <c r="DO46" s="630"/>
      <c r="DP46" s="630"/>
      <c r="DQ46" s="630"/>
      <c r="DR46" s="630"/>
      <c r="DS46" s="630"/>
      <c r="DT46" s="630"/>
      <c r="DU46" s="630"/>
      <c r="DV46" s="631"/>
      <c r="DW46" s="615"/>
      <c r="DX46" s="616"/>
      <c r="DY46" s="616"/>
      <c r="DZ46" s="616"/>
      <c r="EA46" s="616"/>
      <c r="EB46" s="616"/>
      <c r="EC46" s="617"/>
    </row>
    <row r="47" spans="2:133" ht="11.25" customHeight="1" x14ac:dyDescent="0.15">
      <c r="B47" s="618" t="s">
        <v>365</v>
      </c>
      <c r="C47" s="618"/>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8"/>
      <c r="AY47" s="618"/>
      <c r="AZ47" s="618"/>
      <c r="BA47" s="618"/>
      <c r="BB47" s="618"/>
      <c r="BC47" s="618"/>
      <c r="BD47" s="618"/>
      <c r="BE47" s="618"/>
      <c r="BF47" s="618"/>
      <c r="BG47" s="618"/>
      <c r="BH47" s="618"/>
      <c r="BI47" s="618"/>
      <c r="BJ47" s="618"/>
      <c r="BK47" s="618"/>
      <c r="BL47" s="618"/>
      <c r="BM47" s="618"/>
      <c r="BN47" s="618"/>
      <c r="BO47" s="618"/>
      <c r="BP47" s="618"/>
      <c r="BQ47" s="618"/>
      <c r="BR47" s="618"/>
      <c r="BS47" s="618"/>
      <c r="BT47" s="618"/>
      <c r="BU47" s="618"/>
      <c r="BV47" s="618"/>
      <c r="BW47" s="618"/>
      <c r="BX47" s="618"/>
      <c r="BY47" s="618"/>
      <c r="BZ47" s="618"/>
      <c r="CA47" s="618"/>
      <c r="CB47" s="618"/>
      <c r="CD47" s="644"/>
      <c r="CE47" s="645"/>
      <c r="CF47" s="619" t="s">
        <v>366</v>
      </c>
      <c r="CG47" s="620"/>
      <c r="CH47" s="620"/>
      <c r="CI47" s="620"/>
      <c r="CJ47" s="620"/>
      <c r="CK47" s="620"/>
      <c r="CL47" s="620"/>
      <c r="CM47" s="620"/>
      <c r="CN47" s="620"/>
      <c r="CO47" s="620"/>
      <c r="CP47" s="620"/>
      <c r="CQ47" s="621"/>
      <c r="CR47" s="622">
        <v>408841</v>
      </c>
      <c r="CS47" s="632"/>
      <c r="CT47" s="632"/>
      <c r="CU47" s="632"/>
      <c r="CV47" s="632"/>
      <c r="CW47" s="632"/>
      <c r="CX47" s="632"/>
      <c r="CY47" s="633"/>
      <c r="CZ47" s="625">
        <v>1</v>
      </c>
      <c r="DA47" s="634"/>
      <c r="DB47" s="634"/>
      <c r="DC47" s="635"/>
      <c r="DD47" s="628">
        <v>197483</v>
      </c>
      <c r="DE47" s="632"/>
      <c r="DF47" s="632"/>
      <c r="DG47" s="632"/>
      <c r="DH47" s="632"/>
      <c r="DI47" s="632"/>
      <c r="DJ47" s="632"/>
      <c r="DK47" s="633"/>
      <c r="DL47" s="629"/>
      <c r="DM47" s="630"/>
      <c r="DN47" s="630"/>
      <c r="DO47" s="630"/>
      <c r="DP47" s="630"/>
      <c r="DQ47" s="630"/>
      <c r="DR47" s="630"/>
      <c r="DS47" s="630"/>
      <c r="DT47" s="630"/>
      <c r="DU47" s="630"/>
      <c r="DV47" s="631"/>
      <c r="DW47" s="615"/>
      <c r="DX47" s="616"/>
      <c r="DY47" s="616"/>
      <c r="DZ47" s="616"/>
      <c r="EA47" s="616"/>
      <c r="EB47" s="616"/>
      <c r="EC47" s="617"/>
    </row>
    <row r="48" spans="2:133" x14ac:dyDescent="0.15">
      <c r="B48" s="618" t="s">
        <v>367</v>
      </c>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618"/>
      <c r="BB48" s="618"/>
      <c r="BC48" s="618"/>
      <c r="BD48" s="618"/>
      <c r="BE48" s="618"/>
      <c r="BF48" s="618"/>
      <c r="BG48" s="618"/>
      <c r="BH48" s="618"/>
      <c r="BI48" s="618"/>
      <c r="BJ48" s="618"/>
      <c r="BK48" s="618"/>
      <c r="BL48" s="618"/>
      <c r="BM48" s="618"/>
      <c r="BN48" s="618"/>
      <c r="BO48" s="618"/>
      <c r="BP48" s="618"/>
      <c r="BQ48" s="618"/>
      <c r="BR48" s="618"/>
      <c r="BS48" s="618"/>
      <c r="BT48" s="618"/>
      <c r="BU48" s="618"/>
      <c r="BV48" s="618"/>
      <c r="BW48" s="618"/>
      <c r="BX48" s="618"/>
      <c r="BY48" s="618"/>
      <c r="BZ48" s="618"/>
      <c r="CA48" s="618"/>
      <c r="CB48" s="618"/>
      <c r="CD48" s="646"/>
      <c r="CE48" s="647"/>
      <c r="CF48" s="619" t="s">
        <v>368</v>
      </c>
      <c r="CG48" s="620"/>
      <c r="CH48" s="620"/>
      <c r="CI48" s="620"/>
      <c r="CJ48" s="620"/>
      <c r="CK48" s="620"/>
      <c r="CL48" s="620"/>
      <c r="CM48" s="620"/>
      <c r="CN48" s="620"/>
      <c r="CO48" s="620"/>
      <c r="CP48" s="620"/>
      <c r="CQ48" s="621"/>
      <c r="CR48" s="622" t="s">
        <v>130</v>
      </c>
      <c r="CS48" s="623"/>
      <c r="CT48" s="623"/>
      <c r="CU48" s="623"/>
      <c r="CV48" s="623"/>
      <c r="CW48" s="623"/>
      <c r="CX48" s="623"/>
      <c r="CY48" s="624"/>
      <c r="CZ48" s="625" t="s">
        <v>130</v>
      </c>
      <c r="DA48" s="626"/>
      <c r="DB48" s="626"/>
      <c r="DC48" s="627"/>
      <c r="DD48" s="628" t="s">
        <v>130</v>
      </c>
      <c r="DE48" s="623"/>
      <c r="DF48" s="623"/>
      <c r="DG48" s="623"/>
      <c r="DH48" s="623"/>
      <c r="DI48" s="623"/>
      <c r="DJ48" s="623"/>
      <c r="DK48" s="624"/>
      <c r="DL48" s="629"/>
      <c r="DM48" s="630"/>
      <c r="DN48" s="630"/>
      <c r="DO48" s="630"/>
      <c r="DP48" s="630"/>
      <c r="DQ48" s="630"/>
      <c r="DR48" s="630"/>
      <c r="DS48" s="630"/>
      <c r="DT48" s="630"/>
      <c r="DU48" s="630"/>
      <c r="DV48" s="631"/>
      <c r="DW48" s="615"/>
      <c r="DX48" s="616"/>
      <c r="DY48" s="616"/>
      <c r="DZ48" s="616"/>
      <c r="EA48" s="616"/>
      <c r="EB48" s="616"/>
      <c r="EC48" s="617"/>
    </row>
    <row r="49" spans="2:133" ht="11.25" customHeight="1" x14ac:dyDescent="0.15">
      <c r="B49" s="360"/>
      <c r="CD49" s="599" t="s">
        <v>369</v>
      </c>
      <c r="CE49" s="600"/>
      <c r="CF49" s="600"/>
      <c r="CG49" s="600"/>
      <c r="CH49" s="600"/>
      <c r="CI49" s="600"/>
      <c r="CJ49" s="600"/>
      <c r="CK49" s="600"/>
      <c r="CL49" s="600"/>
      <c r="CM49" s="600"/>
      <c r="CN49" s="600"/>
      <c r="CO49" s="600"/>
      <c r="CP49" s="600"/>
      <c r="CQ49" s="601"/>
      <c r="CR49" s="602">
        <v>40236501</v>
      </c>
      <c r="CS49" s="603"/>
      <c r="CT49" s="603"/>
      <c r="CU49" s="603"/>
      <c r="CV49" s="603"/>
      <c r="CW49" s="603"/>
      <c r="CX49" s="603"/>
      <c r="CY49" s="604"/>
      <c r="CZ49" s="605">
        <v>100</v>
      </c>
      <c r="DA49" s="606"/>
      <c r="DB49" s="606"/>
      <c r="DC49" s="607"/>
      <c r="DD49" s="608">
        <v>9489071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2:133" hidden="1" x14ac:dyDescent="0.15">
      <c r="B50" s="360"/>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ageMargins left="0.31496062992125984" right="0.31496062992125984" top="0.74803149606299213" bottom="0.55118110236220474" header="0.31496062992125984" footer="0.31496062992125984"/>
  <pageSetup paperSize="9"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BG9" sqref="BG9"/>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17" t="s">
        <v>370</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717"/>
      <c r="AK2" s="717"/>
      <c r="AL2" s="717"/>
      <c r="AM2" s="717"/>
      <c r="AN2" s="717"/>
      <c r="AO2" s="717"/>
      <c r="AP2" s="717"/>
      <c r="AQ2" s="717"/>
      <c r="AR2" s="717"/>
      <c r="AS2" s="717"/>
      <c r="AT2" s="717"/>
      <c r="AU2" s="717"/>
      <c r="AV2" s="717"/>
      <c r="AW2" s="717"/>
      <c r="AX2" s="717"/>
      <c r="AY2" s="717"/>
      <c r="AZ2" s="717"/>
      <c r="BA2" s="717"/>
      <c r="BB2" s="717"/>
      <c r="BC2" s="717"/>
      <c r="BD2" s="717"/>
      <c r="BE2" s="717"/>
      <c r="BF2" s="717"/>
      <c r="BG2" s="717"/>
      <c r="BH2" s="717"/>
      <c r="BI2" s="717"/>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18" t="s">
        <v>371</v>
      </c>
      <c r="DK2" s="719"/>
      <c r="DL2" s="719"/>
      <c r="DM2" s="719"/>
      <c r="DN2" s="719"/>
      <c r="DO2" s="720"/>
      <c r="DP2" s="219"/>
      <c r="DQ2" s="718" t="s">
        <v>372</v>
      </c>
      <c r="DR2" s="719"/>
      <c r="DS2" s="719"/>
      <c r="DT2" s="719"/>
      <c r="DU2" s="719"/>
      <c r="DV2" s="719"/>
      <c r="DW2" s="719"/>
      <c r="DX2" s="719"/>
      <c r="DY2" s="719"/>
      <c r="DZ2" s="720"/>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21" t="s">
        <v>373</v>
      </c>
      <c r="B4" s="721"/>
      <c r="C4" s="721"/>
      <c r="D4" s="721"/>
      <c r="E4" s="721"/>
      <c r="F4" s="721"/>
      <c r="G4" s="721"/>
      <c r="H4" s="721"/>
      <c r="I4" s="721"/>
      <c r="J4" s="721"/>
      <c r="K4" s="721"/>
      <c r="L4" s="721"/>
      <c r="M4" s="721"/>
      <c r="N4" s="721"/>
      <c r="O4" s="721"/>
      <c r="P4" s="721"/>
      <c r="Q4" s="721"/>
      <c r="R4" s="721"/>
      <c r="S4" s="721"/>
      <c r="T4" s="721"/>
      <c r="U4" s="721"/>
      <c r="V4" s="721"/>
      <c r="W4" s="721"/>
      <c r="X4" s="721"/>
      <c r="Y4" s="721"/>
      <c r="Z4" s="721"/>
      <c r="AA4" s="721"/>
      <c r="AB4" s="721"/>
      <c r="AC4" s="721"/>
      <c r="AD4" s="721"/>
      <c r="AE4" s="721"/>
      <c r="AF4" s="721"/>
      <c r="AG4" s="721"/>
      <c r="AH4" s="721"/>
      <c r="AI4" s="721"/>
      <c r="AJ4" s="721"/>
      <c r="AK4" s="721"/>
      <c r="AL4" s="721"/>
      <c r="AM4" s="721"/>
      <c r="AN4" s="721"/>
      <c r="AO4" s="721"/>
      <c r="AP4" s="721"/>
      <c r="AQ4" s="721"/>
      <c r="AR4" s="721"/>
      <c r="AS4" s="721"/>
      <c r="AT4" s="721"/>
      <c r="AU4" s="721"/>
      <c r="AV4" s="721"/>
      <c r="AW4" s="721"/>
      <c r="AX4" s="721"/>
      <c r="AY4" s="721"/>
      <c r="AZ4" s="223"/>
      <c r="BA4" s="223"/>
      <c r="BB4" s="223"/>
      <c r="BC4" s="223"/>
      <c r="BD4" s="223"/>
      <c r="BE4" s="224"/>
      <c r="BF4" s="224"/>
      <c r="BG4" s="224"/>
      <c r="BH4" s="224"/>
      <c r="BI4" s="224"/>
      <c r="BJ4" s="224"/>
      <c r="BK4" s="224"/>
      <c r="BL4" s="224"/>
      <c r="BM4" s="224"/>
      <c r="BN4" s="224"/>
      <c r="BO4" s="224"/>
      <c r="BP4" s="224"/>
      <c r="BQ4" s="722" t="s">
        <v>374</v>
      </c>
      <c r="BR4" s="722"/>
      <c r="BS4" s="722"/>
      <c r="BT4" s="722"/>
      <c r="BU4" s="722"/>
      <c r="BV4" s="722"/>
      <c r="BW4" s="722"/>
      <c r="BX4" s="722"/>
      <c r="BY4" s="722"/>
      <c r="BZ4" s="722"/>
      <c r="CA4" s="722"/>
      <c r="CB4" s="722"/>
      <c r="CC4" s="722"/>
      <c r="CD4" s="722"/>
      <c r="CE4" s="722"/>
      <c r="CF4" s="722"/>
      <c r="CG4" s="722"/>
      <c r="CH4" s="722"/>
      <c r="CI4" s="722"/>
      <c r="CJ4" s="722"/>
      <c r="CK4" s="722"/>
      <c r="CL4" s="722"/>
      <c r="CM4" s="722"/>
      <c r="CN4" s="722"/>
      <c r="CO4" s="722"/>
      <c r="CP4" s="722"/>
      <c r="CQ4" s="722"/>
      <c r="CR4" s="722"/>
      <c r="CS4" s="722"/>
      <c r="CT4" s="722"/>
      <c r="CU4" s="722"/>
      <c r="CV4" s="722"/>
      <c r="CW4" s="722"/>
      <c r="CX4" s="722"/>
      <c r="CY4" s="722"/>
      <c r="CZ4" s="722"/>
      <c r="DA4" s="722"/>
      <c r="DB4" s="722"/>
      <c r="DC4" s="722"/>
      <c r="DD4" s="722"/>
      <c r="DE4" s="722"/>
      <c r="DF4" s="722"/>
      <c r="DG4" s="722"/>
      <c r="DH4" s="722"/>
      <c r="DI4" s="722"/>
      <c r="DJ4" s="722"/>
      <c r="DK4" s="722"/>
      <c r="DL4" s="722"/>
      <c r="DM4" s="722"/>
      <c r="DN4" s="722"/>
      <c r="DO4" s="722"/>
      <c r="DP4" s="722"/>
      <c r="DQ4" s="722"/>
      <c r="DR4" s="722"/>
      <c r="DS4" s="722"/>
      <c r="DT4" s="722"/>
      <c r="DU4" s="722"/>
      <c r="DV4" s="722"/>
      <c r="DW4" s="722"/>
      <c r="DX4" s="722"/>
      <c r="DY4" s="722"/>
      <c r="DZ4" s="722"/>
      <c r="EA4" s="225"/>
    </row>
    <row r="5" spans="1:131" s="226" customFormat="1" ht="26.25" customHeight="1" x14ac:dyDescent="0.15">
      <c r="A5" s="723" t="s">
        <v>375</v>
      </c>
      <c r="B5" s="724"/>
      <c r="C5" s="724"/>
      <c r="D5" s="724"/>
      <c r="E5" s="724"/>
      <c r="F5" s="724"/>
      <c r="G5" s="724"/>
      <c r="H5" s="724"/>
      <c r="I5" s="724"/>
      <c r="J5" s="724"/>
      <c r="K5" s="724"/>
      <c r="L5" s="724"/>
      <c r="M5" s="724"/>
      <c r="N5" s="724"/>
      <c r="O5" s="724"/>
      <c r="P5" s="725"/>
      <c r="Q5" s="729" t="s">
        <v>376</v>
      </c>
      <c r="R5" s="730"/>
      <c r="S5" s="730"/>
      <c r="T5" s="730"/>
      <c r="U5" s="731"/>
      <c r="V5" s="729" t="s">
        <v>377</v>
      </c>
      <c r="W5" s="730"/>
      <c r="X5" s="730"/>
      <c r="Y5" s="730"/>
      <c r="Z5" s="731"/>
      <c r="AA5" s="729" t="s">
        <v>378</v>
      </c>
      <c r="AB5" s="730"/>
      <c r="AC5" s="730"/>
      <c r="AD5" s="730"/>
      <c r="AE5" s="730"/>
      <c r="AF5" s="735" t="s">
        <v>379</v>
      </c>
      <c r="AG5" s="730"/>
      <c r="AH5" s="730"/>
      <c r="AI5" s="730"/>
      <c r="AJ5" s="736"/>
      <c r="AK5" s="730" t="s">
        <v>380</v>
      </c>
      <c r="AL5" s="730"/>
      <c r="AM5" s="730"/>
      <c r="AN5" s="730"/>
      <c r="AO5" s="731"/>
      <c r="AP5" s="729" t="s">
        <v>381</v>
      </c>
      <c r="AQ5" s="730"/>
      <c r="AR5" s="730"/>
      <c r="AS5" s="730"/>
      <c r="AT5" s="731"/>
      <c r="AU5" s="729" t="s">
        <v>382</v>
      </c>
      <c r="AV5" s="730"/>
      <c r="AW5" s="730"/>
      <c r="AX5" s="730"/>
      <c r="AY5" s="736"/>
      <c r="AZ5" s="223"/>
      <c r="BA5" s="223"/>
      <c r="BB5" s="223"/>
      <c r="BC5" s="223"/>
      <c r="BD5" s="223"/>
      <c r="BE5" s="224"/>
      <c r="BF5" s="224"/>
      <c r="BG5" s="224"/>
      <c r="BH5" s="224"/>
      <c r="BI5" s="224"/>
      <c r="BJ5" s="224"/>
      <c r="BK5" s="224"/>
      <c r="BL5" s="224"/>
      <c r="BM5" s="224"/>
      <c r="BN5" s="224"/>
      <c r="BO5" s="224"/>
      <c r="BP5" s="224"/>
      <c r="BQ5" s="723" t="s">
        <v>383</v>
      </c>
      <c r="BR5" s="724"/>
      <c r="BS5" s="724"/>
      <c r="BT5" s="724"/>
      <c r="BU5" s="724"/>
      <c r="BV5" s="724"/>
      <c r="BW5" s="724"/>
      <c r="BX5" s="724"/>
      <c r="BY5" s="724"/>
      <c r="BZ5" s="724"/>
      <c r="CA5" s="724"/>
      <c r="CB5" s="724"/>
      <c r="CC5" s="724"/>
      <c r="CD5" s="724"/>
      <c r="CE5" s="724"/>
      <c r="CF5" s="724"/>
      <c r="CG5" s="725"/>
      <c r="CH5" s="729" t="s">
        <v>384</v>
      </c>
      <c r="CI5" s="730"/>
      <c r="CJ5" s="730"/>
      <c r="CK5" s="730"/>
      <c r="CL5" s="731"/>
      <c r="CM5" s="729" t="s">
        <v>385</v>
      </c>
      <c r="CN5" s="730"/>
      <c r="CO5" s="730"/>
      <c r="CP5" s="730"/>
      <c r="CQ5" s="731"/>
      <c r="CR5" s="729" t="s">
        <v>386</v>
      </c>
      <c r="CS5" s="730"/>
      <c r="CT5" s="730"/>
      <c r="CU5" s="730"/>
      <c r="CV5" s="731"/>
      <c r="CW5" s="729" t="s">
        <v>387</v>
      </c>
      <c r="CX5" s="730"/>
      <c r="CY5" s="730"/>
      <c r="CZ5" s="730"/>
      <c r="DA5" s="731"/>
      <c r="DB5" s="729" t="s">
        <v>388</v>
      </c>
      <c r="DC5" s="730"/>
      <c r="DD5" s="730"/>
      <c r="DE5" s="730"/>
      <c r="DF5" s="731"/>
      <c r="DG5" s="759" t="s">
        <v>389</v>
      </c>
      <c r="DH5" s="760"/>
      <c r="DI5" s="760"/>
      <c r="DJ5" s="760"/>
      <c r="DK5" s="761"/>
      <c r="DL5" s="759" t="s">
        <v>390</v>
      </c>
      <c r="DM5" s="760"/>
      <c r="DN5" s="760"/>
      <c r="DO5" s="760"/>
      <c r="DP5" s="761"/>
      <c r="DQ5" s="729" t="s">
        <v>391</v>
      </c>
      <c r="DR5" s="730"/>
      <c r="DS5" s="730"/>
      <c r="DT5" s="730"/>
      <c r="DU5" s="731"/>
      <c r="DV5" s="729" t="s">
        <v>382</v>
      </c>
      <c r="DW5" s="730"/>
      <c r="DX5" s="730"/>
      <c r="DY5" s="730"/>
      <c r="DZ5" s="736"/>
      <c r="EA5" s="225"/>
    </row>
    <row r="6" spans="1:131" s="226" customFormat="1" ht="26.25" customHeight="1" thickBot="1" x14ac:dyDescent="0.2">
      <c r="A6" s="726"/>
      <c r="B6" s="727"/>
      <c r="C6" s="727"/>
      <c r="D6" s="727"/>
      <c r="E6" s="727"/>
      <c r="F6" s="727"/>
      <c r="G6" s="727"/>
      <c r="H6" s="727"/>
      <c r="I6" s="727"/>
      <c r="J6" s="727"/>
      <c r="K6" s="727"/>
      <c r="L6" s="727"/>
      <c r="M6" s="727"/>
      <c r="N6" s="727"/>
      <c r="O6" s="727"/>
      <c r="P6" s="728"/>
      <c r="Q6" s="732"/>
      <c r="R6" s="733"/>
      <c r="S6" s="733"/>
      <c r="T6" s="733"/>
      <c r="U6" s="734"/>
      <c r="V6" s="732"/>
      <c r="W6" s="733"/>
      <c r="X6" s="733"/>
      <c r="Y6" s="733"/>
      <c r="Z6" s="734"/>
      <c r="AA6" s="732"/>
      <c r="AB6" s="733"/>
      <c r="AC6" s="733"/>
      <c r="AD6" s="733"/>
      <c r="AE6" s="733"/>
      <c r="AF6" s="737"/>
      <c r="AG6" s="733"/>
      <c r="AH6" s="733"/>
      <c r="AI6" s="733"/>
      <c r="AJ6" s="738"/>
      <c r="AK6" s="733"/>
      <c r="AL6" s="733"/>
      <c r="AM6" s="733"/>
      <c r="AN6" s="733"/>
      <c r="AO6" s="734"/>
      <c r="AP6" s="732"/>
      <c r="AQ6" s="733"/>
      <c r="AR6" s="733"/>
      <c r="AS6" s="733"/>
      <c r="AT6" s="734"/>
      <c r="AU6" s="732"/>
      <c r="AV6" s="733"/>
      <c r="AW6" s="733"/>
      <c r="AX6" s="733"/>
      <c r="AY6" s="738"/>
      <c r="AZ6" s="223"/>
      <c r="BA6" s="223"/>
      <c r="BB6" s="223"/>
      <c r="BC6" s="223"/>
      <c r="BD6" s="223"/>
      <c r="BE6" s="224"/>
      <c r="BF6" s="224"/>
      <c r="BG6" s="224"/>
      <c r="BH6" s="224"/>
      <c r="BI6" s="224"/>
      <c r="BJ6" s="224"/>
      <c r="BK6" s="224"/>
      <c r="BL6" s="224"/>
      <c r="BM6" s="224"/>
      <c r="BN6" s="224"/>
      <c r="BO6" s="224"/>
      <c r="BP6" s="224"/>
      <c r="BQ6" s="726"/>
      <c r="BR6" s="727"/>
      <c r="BS6" s="727"/>
      <c r="BT6" s="727"/>
      <c r="BU6" s="727"/>
      <c r="BV6" s="727"/>
      <c r="BW6" s="727"/>
      <c r="BX6" s="727"/>
      <c r="BY6" s="727"/>
      <c r="BZ6" s="727"/>
      <c r="CA6" s="727"/>
      <c r="CB6" s="727"/>
      <c r="CC6" s="727"/>
      <c r="CD6" s="727"/>
      <c r="CE6" s="727"/>
      <c r="CF6" s="727"/>
      <c r="CG6" s="728"/>
      <c r="CH6" s="732"/>
      <c r="CI6" s="733"/>
      <c r="CJ6" s="733"/>
      <c r="CK6" s="733"/>
      <c r="CL6" s="734"/>
      <c r="CM6" s="732"/>
      <c r="CN6" s="733"/>
      <c r="CO6" s="733"/>
      <c r="CP6" s="733"/>
      <c r="CQ6" s="734"/>
      <c r="CR6" s="732"/>
      <c r="CS6" s="733"/>
      <c r="CT6" s="733"/>
      <c r="CU6" s="733"/>
      <c r="CV6" s="734"/>
      <c r="CW6" s="732"/>
      <c r="CX6" s="733"/>
      <c r="CY6" s="733"/>
      <c r="CZ6" s="733"/>
      <c r="DA6" s="734"/>
      <c r="DB6" s="732"/>
      <c r="DC6" s="733"/>
      <c r="DD6" s="733"/>
      <c r="DE6" s="733"/>
      <c r="DF6" s="734"/>
      <c r="DG6" s="762"/>
      <c r="DH6" s="763"/>
      <c r="DI6" s="763"/>
      <c r="DJ6" s="763"/>
      <c r="DK6" s="764"/>
      <c r="DL6" s="762"/>
      <c r="DM6" s="763"/>
      <c r="DN6" s="763"/>
      <c r="DO6" s="763"/>
      <c r="DP6" s="764"/>
      <c r="DQ6" s="732"/>
      <c r="DR6" s="733"/>
      <c r="DS6" s="733"/>
      <c r="DT6" s="733"/>
      <c r="DU6" s="734"/>
      <c r="DV6" s="732"/>
      <c r="DW6" s="733"/>
      <c r="DX6" s="733"/>
      <c r="DY6" s="733"/>
      <c r="DZ6" s="738"/>
      <c r="EA6" s="225"/>
    </row>
    <row r="7" spans="1:131" s="226" customFormat="1" ht="26.25" customHeight="1" thickTop="1" x14ac:dyDescent="0.15">
      <c r="A7" s="227">
        <v>1</v>
      </c>
      <c r="B7" s="745" t="s">
        <v>392</v>
      </c>
      <c r="C7" s="746"/>
      <c r="D7" s="746"/>
      <c r="E7" s="746"/>
      <c r="F7" s="746"/>
      <c r="G7" s="746"/>
      <c r="H7" s="746"/>
      <c r="I7" s="746"/>
      <c r="J7" s="746"/>
      <c r="K7" s="746"/>
      <c r="L7" s="746"/>
      <c r="M7" s="746"/>
      <c r="N7" s="746"/>
      <c r="O7" s="746"/>
      <c r="P7" s="747"/>
      <c r="Q7" s="748">
        <v>41640</v>
      </c>
      <c r="R7" s="749"/>
      <c r="S7" s="749"/>
      <c r="T7" s="749"/>
      <c r="U7" s="749"/>
      <c r="V7" s="749">
        <v>40235</v>
      </c>
      <c r="W7" s="749"/>
      <c r="X7" s="749"/>
      <c r="Y7" s="749"/>
      <c r="Z7" s="749"/>
      <c r="AA7" s="749">
        <v>1404</v>
      </c>
      <c r="AB7" s="749"/>
      <c r="AC7" s="749"/>
      <c r="AD7" s="749"/>
      <c r="AE7" s="750"/>
      <c r="AF7" s="751">
        <v>628</v>
      </c>
      <c r="AG7" s="752"/>
      <c r="AH7" s="752"/>
      <c r="AI7" s="752"/>
      <c r="AJ7" s="753"/>
      <c r="AK7" s="754">
        <v>5194</v>
      </c>
      <c r="AL7" s="755"/>
      <c r="AM7" s="755"/>
      <c r="AN7" s="755"/>
      <c r="AO7" s="755"/>
      <c r="AP7" s="755">
        <v>2080</v>
      </c>
      <c r="AQ7" s="755"/>
      <c r="AR7" s="755"/>
      <c r="AS7" s="755"/>
      <c r="AT7" s="755"/>
      <c r="AU7" s="756"/>
      <c r="AV7" s="756"/>
      <c r="AW7" s="756"/>
      <c r="AX7" s="756"/>
      <c r="AY7" s="757"/>
      <c r="AZ7" s="223"/>
      <c r="BA7" s="223"/>
      <c r="BB7" s="223"/>
      <c r="BC7" s="223"/>
      <c r="BD7" s="223"/>
      <c r="BE7" s="224"/>
      <c r="BF7" s="224"/>
      <c r="BG7" s="224"/>
      <c r="BH7" s="224"/>
      <c r="BI7" s="224"/>
      <c r="BJ7" s="224"/>
      <c r="BK7" s="224"/>
      <c r="BL7" s="224"/>
      <c r="BM7" s="224"/>
      <c r="BN7" s="224"/>
      <c r="BO7" s="224"/>
      <c r="BP7" s="224"/>
      <c r="BQ7" s="227">
        <v>1</v>
      </c>
      <c r="BR7" s="228"/>
      <c r="BS7" s="742"/>
      <c r="BT7" s="743"/>
      <c r="BU7" s="743"/>
      <c r="BV7" s="743"/>
      <c r="BW7" s="743"/>
      <c r="BX7" s="743"/>
      <c r="BY7" s="743"/>
      <c r="BZ7" s="743"/>
      <c r="CA7" s="743"/>
      <c r="CB7" s="743"/>
      <c r="CC7" s="743"/>
      <c r="CD7" s="743"/>
      <c r="CE7" s="743"/>
      <c r="CF7" s="743"/>
      <c r="CG7" s="758"/>
      <c r="CH7" s="739"/>
      <c r="CI7" s="740"/>
      <c r="CJ7" s="740"/>
      <c r="CK7" s="740"/>
      <c r="CL7" s="741"/>
      <c r="CM7" s="739"/>
      <c r="CN7" s="740"/>
      <c r="CO7" s="740"/>
      <c r="CP7" s="740"/>
      <c r="CQ7" s="741"/>
      <c r="CR7" s="739"/>
      <c r="CS7" s="740"/>
      <c r="CT7" s="740"/>
      <c r="CU7" s="740"/>
      <c r="CV7" s="741"/>
      <c r="CW7" s="739"/>
      <c r="CX7" s="740"/>
      <c r="CY7" s="740"/>
      <c r="CZ7" s="740"/>
      <c r="DA7" s="741"/>
      <c r="DB7" s="739"/>
      <c r="DC7" s="740"/>
      <c r="DD7" s="740"/>
      <c r="DE7" s="740"/>
      <c r="DF7" s="741"/>
      <c r="DG7" s="739"/>
      <c r="DH7" s="740"/>
      <c r="DI7" s="740"/>
      <c r="DJ7" s="740"/>
      <c r="DK7" s="741"/>
      <c r="DL7" s="739"/>
      <c r="DM7" s="740"/>
      <c r="DN7" s="740"/>
      <c r="DO7" s="740"/>
      <c r="DP7" s="741"/>
      <c r="DQ7" s="739"/>
      <c r="DR7" s="740"/>
      <c r="DS7" s="740"/>
      <c r="DT7" s="740"/>
      <c r="DU7" s="741"/>
      <c r="DV7" s="742"/>
      <c r="DW7" s="743"/>
      <c r="DX7" s="743"/>
      <c r="DY7" s="743"/>
      <c r="DZ7" s="744"/>
      <c r="EA7" s="225"/>
    </row>
    <row r="8" spans="1:131" s="226" customFormat="1" ht="26.25" customHeight="1" x14ac:dyDescent="0.15">
      <c r="A8" s="229">
        <v>2</v>
      </c>
      <c r="B8" s="776" t="s">
        <v>393</v>
      </c>
      <c r="C8" s="777"/>
      <c r="D8" s="777"/>
      <c r="E8" s="777"/>
      <c r="F8" s="777"/>
      <c r="G8" s="777"/>
      <c r="H8" s="777"/>
      <c r="I8" s="777"/>
      <c r="J8" s="777"/>
      <c r="K8" s="777"/>
      <c r="L8" s="777"/>
      <c r="M8" s="777"/>
      <c r="N8" s="777"/>
      <c r="O8" s="777"/>
      <c r="P8" s="778"/>
      <c r="Q8" s="779">
        <v>1</v>
      </c>
      <c r="R8" s="780"/>
      <c r="S8" s="780"/>
      <c r="T8" s="780"/>
      <c r="U8" s="780"/>
      <c r="V8" s="780">
        <v>1</v>
      </c>
      <c r="W8" s="780"/>
      <c r="X8" s="780"/>
      <c r="Y8" s="780"/>
      <c r="Z8" s="780"/>
      <c r="AA8" s="780">
        <v>0</v>
      </c>
      <c r="AB8" s="780"/>
      <c r="AC8" s="780"/>
      <c r="AD8" s="780"/>
      <c r="AE8" s="781"/>
      <c r="AF8" s="782">
        <v>0</v>
      </c>
      <c r="AG8" s="783"/>
      <c r="AH8" s="783"/>
      <c r="AI8" s="783"/>
      <c r="AJ8" s="784"/>
      <c r="AK8" s="765">
        <v>1</v>
      </c>
      <c r="AL8" s="766"/>
      <c r="AM8" s="766"/>
      <c r="AN8" s="766"/>
      <c r="AO8" s="766"/>
      <c r="AP8" s="766">
        <v>0</v>
      </c>
      <c r="AQ8" s="766"/>
      <c r="AR8" s="766"/>
      <c r="AS8" s="766"/>
      <c r="AT8" s="766"/>
      <c r="AU8" s="767"/>
      <c r="AV8" s="767"/>
      <c r="AW8" s="767"/>
      <c r="AX8" s="767"/>
      <c r="AY8" s="768"/>
      <c r="AZ8" s="223"/>
      <c r="BA8" s="223"/>
      <c r="BB8" s="223"/>
      <c r="BC8" s="223"/>
      <c r="BD8" s="223"/>
      <c r="BE8" s="224"/>
      <c r="BF8" s="224"/>
      <c r="BG8" s="224"/>
      <c r="BH8" s="224"/>
      <c r="BI8" s="224"/>
      <c r="BJ8" s="224"/>
      <c r="BK8" s="224"/>
      <c r="BL8" s="224"/>
      <c r="BM8" s="224"/>
      <c r="BN8" s="224"/>
      <c r="BO8" s="224"/>
      <c r="BP8" s="224"/>
      <c r="BQ8" s="229">
        <v>2</v>
      </c>
      <c r="BR8" s="230"/>
      <c r="BS8" s="769"/>
      <c r="BT8" s="770"/>
      <c r="BU8" s="770"/>
      <c r="BV8" s="770"/>
      <c r="BW8" s="770"/>
      <c r="BX8" s="770"/>
      <c r="BY8" s="770"/>
      <c r="BZ8" s="770"/>
      <c r="CA8" s="770"/>
      <c r="CB8" s="770"/>
      <c r="CC8" s="770"/>
      <c r="CD8" s="770"/>
      <c r="CE8" s="770"/>
      <c r="CF8" s="770"/>
      <c r="CG8" s="771"/>
      <c r="CH8" s="772"/>
      <c r="CI8" s="773"/>
      <c r="CJ8" s="773"/>
      <c r="CK8" s="773"/>
      <c r="CL8" s="774"/>
      <c r="CM8" s="772"/>
      <c r="CN8" s="773"/>
      <c r="CO8" s="773"/>
      <c r="CP8" s="773"/>
      <c r="CQ8" s="774"/>
      <c r="CR8" s="772"/>
      <c r="CS8" s="773"/>
      <c r="CT8" s="773"/>
      <c r="CU8" s="773"/>
      <c r="CV8" s="774"/>
      <c r="CW8" s="772"/>
      <c r="CX8" s="773"/>
      <c r="CY8" s="773"/>
      <c r="CZ8" s="773"/>
      <c r="DA8" s="774"/>
      <c r="DB8" s="772"/>
      <c r="DC8" s="773"/>
      <c r="DD8" s="773"/>
      <c r="DE8" s="773"/>
      <c r="DF8" s="774"/>
      <c r="DG8" s="772"/>
      <c r="DH8" s="773"/>
      <c r="DI8" s="773"/>
      <c r="DJ8" s="773"/>
      <c r="DK8" s="774"/>
      <c r="DL8" s="772"/>
      <c r="DM8" s="773"/>
      <c r="DN8" s="773"/>
      <c r="DO8" s="773"/>
      <c r="DP8" s="774"/>
      <c r="DQ8" s="772"/>
      <c r="DR8" s="773"/>
      <c r="DS8" s="773"/>
      <c r="DT8" s="773"/>
      <c r="DU8" s="774"/>
      <c r="DV8" s="769"/>
      <c r="DW8" s="770"/>
      <c r="DX8" s="770"/>
      <c r="DY8" s="770"/>
      <c r="DZ8" s="775"/>
      <c r="EA8" s="225"/>
    </row>
    <row r="9" spans="1:131" s="226" customFormat="1" ht="26.25" customHeight="1" x14ac:dyDescent="0.15">
      <c r="A9" s="229">
        <v>3</v>
      </c>
      <c r="B9" s="776"/>
      <c r="C9" s="777"/>
      <c r="D9" s="777"/>
      <c r="E9" s="777"/>
      <c r="F9" s="777"/>
      <c r="G9" s="777"/>
      <c r="H9" s="777"/>
      <c r="I9" s="777"/>
      <c r="J9" s="777"/>
      <c r="K9" s="777"/>
      <c r="L9" s="777"/>
      <c r="M9" s="777"/>
      <c r="N9" s="777"/>
      <c r="O9" s="777"/>
      <c r="P9" s="778"/>
      <c r="Q9" s="779"/>
      <c r="R9" s="780"/>
      <c r="S9" s="780"/>
      <c r="T9" s="780"/>
      <c r="U9" s="780"/>
      <c r="V9" s="780"/>
      <c r="W9" s="780"/>
      <c r="X9" s="780"/>
      <c r="Y9" s="780"/>
      <c r="Z9" s="780"/>
      <c r="AA9" s="780"/>
      <c r="AB9" s="780"/>
      <c r="AC9" s="780"/>
      <c r="AD9" s="780"/>
      <c r="AE9" s="781"/>
      <c r="AF9" s="782"/>
      <c r="AG9" s="783"/>
      <c r="AH9" s="783"/>
      <c r="AI9" s="783"/>
      <c r="AJ9" s="784"/>
      <c r="AK9" s="765"/>
      <c r="AL9" s="766"/>
      <c r="AM9" s="766"/>
      <c r="AN9" s="766"/>
      <c r="AO9" s="766"/>
      <c r="AP9" s="766"/>
      <c r="AQ9" s="766"/>
      <c r="AR9" s="766"/>
      <c r="AS9" s="766"/>
      <c r="AT9" s="766"/>
      <c r="AU9" s="767"/>
      <c r="AV9" s="767"/>
      <c r="AW9" s="767"/>
      <c r="AX9" s="767"/>
      <c r="AY9" s="768"/>
      <c r="AZ9" s="223"/>
      <c r="BA9" s="223"/>
      <c r="BB9" s="223"/>
      <c r="BC9" s="223"/>
      <c r="BD9" s="223"/>
      <c r="BE9" s="224"/>
      <c r="BF9" s="224"/>
      <c r="BG9" s="224"/>
      <c r="BH9" s="224"/>
      <c r="BI9" s="224"/>
      <c r="BJ9" s="224"/>
      <c r="BK9" s="224"/>
      <c r="BL9" s="224"/>
      <c r="BM9" s="224"/>
      <c r="BN9" s="224"/>
      <c r="BO9" s="224"/>
      <c r="BP9" s="224"/>
      <c r="BQ9" s="229">
        <v>3</v>
      </c>
      <c r="BR9" s="230"/>
      <c r="BS9" s="769"/>
      <c r="BT9" s="770"/>
      <c r="BU9" s="770"/>
      <c r="BV9" s="770"/>
      <c r="BW9" s="770"/>
      <c r="BX9" s="770"/>
      <c r="BY9" s="770"/>
      <c r="BZ9" s="770"/>
      <c r="CA9" s="770"/>
      <c r="CB9" s="770"/>
      <c r="CC9" s="770"/>
      <c r="CD9" s="770"/>
      <c r="CE9" s="770"/>
      <c r="CF9" s="770"/>
      <c r="CG9" s="771"/>
      <c r="CH9" s="772"/>
      <c r="CI9" s="773"/>
      <c r="CJ9" s="773"/>
      <c r="CK9" s="773"/>
      <c r="CL9" s="774"/>
      <c r="CM9" s="772"/>
      <c r="CN9" s="773"/>
      <c r="CO9" s="773"/>
      <c r="CP9" s="773"/>
      <c r="CQ9" s="774"/>
      <c r="CR9" s="772"/>
      <c r="CS9" s="773"/>
      <c r="CT9" s="773"/>
      <c r="CU9" s="773"/>
      <c r="CV9" s="774"/>
      <c r="CW9" s="772"/>
      <c r="CX9" s="773"/>
      <c r="CY9" s="773"/>
      <c r="CZ9" s="773"/>
      <c r="DA9" s="774"/>
      <c r="DB9" s="772"/>
      <c r="DC9" s="773"/>
      <c r="DD9" s="773"/>
      <c r="DE9" s="773"/>
      <c r="DF9" s="774"/>
      <c r="DG9" s="772"/>
      <c r="DH9" s="773"/>
      <c r="DI9" s="773"/>
      <c r="DJ9" s="773"/>
      <c r="DK9" s="774"/>
      <c r="DL9" s="772"/>
      <c r="DM9" s="773"/>
      <c r="DN9" s="773"/>
      <c r="DO9" s="773"/>
      <c r="DP9" s="774"/>
      <c r="DQ9" s="772"/>
      <c r="DR9" s="773"/>
      <c r="DS9" s="773"/>
      <c r="DT9" s="773"/>
      <c r="DU9" s="774"/>
      <c r="DV9" s="769"/>
      <c r="DW9" s="770"/>
      <c r="DX9" s="770"/>
      <c r="DY9" s="770"/>
      <c r="DZ9" s="775"/>
      <c r="EA9" s="225"/>
    </row>
    <row r="10" spans="1:131" s="226" customFormat="1" ht="26.25" customHeight="1" x14ac:dyDescent="0.15">
      <c r="A10" s="229">
        <v>4</v>
      </c>
      <c r="B10" s="776"/>
      <c r="C10" s="777"/>
      <c r="D10" s="777"/>
      <c r="E10" s="777"/>
      <c r="F10" s="777"/>
      <c r="G10" s="777"/>
      <c r="H10" s="777"/>
      <c r="I10" s="777"/>
      <c r="J10" s="777"/>
      <c r="K10" s="777"/>
      <c r="L10" s="777"/>
      <c r="M10" s="777"/>
      <c r="N10" s="777"/>
      <c r="O10" s="777"/>
      <c r="P10" s="778"/>
      <c r="Q10" s="779"/>
      <c r="R10" s="780"/>
      <c r="S10" s="780"/>
      <c r="T10" s="780"/>
      <c r="U10" s="780"/>
      <c r="V10" s="780"/>
      <c r="W10" s="780"/>
      <c r="X10" s="780"/>
      <c r="Y10" s="780"/>
      <c r="Z10" s="780"/>
      <c r="AA10" s="780"/>
      <c r="AB10" s="780"/>
      <c r="AC10" s="780"/>
      <c r="AD10" s="780"/>
      <c r="AE10" s="781"/>
      <c r="AF10" s="782"/>
      <c r="AG10" s="783"/>
      <c r="AH10" s="783"/>
      <c r="AI10" s="783"/>
      <c r="AJ10" s="784"/>
      <c r="AK10" s="765"/>
      <c r="AL10" s="766"/>
      <c r="AM10" s="766"/>
      <c r="AN10" s="766"/>
      <c r="AO10" s="766"/>
      <c r="AP10" s="766"/>
      <c r="AQ10" s="766"/>
      <c r="AR10" s="766"/>
      <c r="AS10" s="766"/>
      <c r="AT10" s="766"/>
      <c r="AU10" s="767"/>
      <c r="AV10" s="767"/>
      <c r="AW10" s="767"/>
      <c r="AX10" s="767"/>
      <c r="AY10" s="768"/>
      <c r="AZ10" s="223"/>
      <c r="BA10" s="223"/>
      <c r="BB10" s="223"/>
      <c r="BC10" s="223"/>
      <c r="BD10" s="223"/>
      <c r="BE10" s="224"/>
      <c r="BF10" s="224"/>
      <c r="BG10" s="224"/>
      <c r="BH10" s="224"/>
      <c r="BI10" s="224"/>
      <c r="BJ10" s="224"/>
      <c r="BK10" s="224"/>
      <c r="BL10" s="224"/>
      <c r="BM10" s="224"/>
      <c r="BN10" s="224"/>
      <c r="BO10" s="224"/>
      <c r="BP10" s="224"/>
      <c r="BQ10" s="229">
        <v>4</v>
      </c>
      <c r="BR10" s="230"/>
      <c r="BS10" s="769"/>
      <c r="BT10" s="770"/>
      <c r="BU10" s="770"/>
      <c r="BV10" s="770"/>
      <c r="BW10" s="770"/>
      <c r="BX10" s="770"/>
      <c r="BY10" s="770"/>
      <c r="BZ10" s="770"/>
      <c r="CA10" s="770"/>
      <c r="CB10" s="770"/>
      <c r="CC10" s="770"/>
      <c r="CD10" s="770"/>
      <c r="CE10" s="770"/>
      <c r="CF10" s="770"/>
      <c r="CG10" s="771"/>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69"/>
      <c r="DW10" s="770"/>
      <c r="DX10" s="770"/>
      <c r="DY10" s="770"/>
      <c r="DZ10" s="775"/>
      <c r="EA10" s="225"/>
    </row>
    <row r="11" spans="1:131" s="226" customFormat="1" ht="26.25" customHeight="1" x14ac:dyDescent="0.15">
      <c r="A11" s="229">
        <v>5</v>
      </c>
      <c r="B11" s="776"/>
      <c r="C11" s="777"/>
      <c r="D11" s="777"/>
      <c r="E11" s="777"/>
      <c r="F11" s="777"/>
      <c r="G11" s="777"/>
      <c r="H11" s="777"/>
      <c r="I11" s="777"/>
      <c r="J11" s="777"/>
      <c r="K11" s="777"/>
      <c r="L11" s="777"/>
      <c r="M11" s="777"/>
      <c r="N11" s="777"/>
      <c r="O11" s="777"/>
      <c r="P11" s="778"/>
      <c r="Q11" s="779"/>
      <c r="R11" s="780"/>
      <c r="S11" s="780"/>
      <c r="T11" s="780"/>
      <c r="U11" s="780"/>
      <c r="V11" s="780"/>
      <c r="W11" s="780"/>
      <c r="X11" s="780"/>
      <c r="Y11" s="780"/>
      <c r="Z11" s="780"/>
      <c r="AA11" s="780"/>
      <c r="AB11" s="780"/>
      <c r="AC11" s="780"/>
      <c r="AD11" s="780"/>
      <c r="AE11" s="781"/>
      <c r="AF11" s="782"/>
      <c r="AG11" s="783"/>
      <c r="AH11" s="783"/>
      <c r="AI11" s="783"/>
      <c r="AJ11" s="784"/>
      <c r="AK11" s="765"/>
      <c r="AL11" s="766"/>
      <c r="AM11" s="766"/>
      <c r="AN11" s="766"/>
      <c r="AO11" s="766"/>
      <c r="AP11" s="766"/>
      <c r="AQ11" s="766"/>
      <c r="AR11" s="766"/>
      <c r="AS11" s="766"/>
      <c r="AT11" s="766"/>
      <c r="AU11" s="767"/>
      <c r="AV11" s="767"/>
      <c r="AW11" s="767"/>
      <c r="AX11" s="767"/>
      <c r="AY11" s="768"/>
      <c r="AZ11" s="223"/>
      <c r="BA11" s="223"/>
      <c r="BB11" s="223"/>
      <c r="BC11" s="223"/>
      <c r="BD11" s="223"/>
      <c r="BE11" s="224"/>
      <c r="BF11" s="224"/>
      <c r="BG11" s="224"/>
      <c r="BH11" s="224"/>
      <c r="BI11" s="224"/>
      <c r="BJ11" s="224"/>
      <c r="BK11" s="224"/>
      <c r="BL11" s="224"/>
      <c r="BM11" s="224"/>
      <c r="BN11" s="224"/>
      <c r="BO11" s="224"/>
      <c r="BP11" s="224"/>
      <c r="BQ11" s="229">
        <v>5</v>
      </c>
      <c r="BR11" s="230"/>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25"/>
    </row>
    <row r="12" spans="1:131" s="226" customFormat="1" ht="26.25" customHeight="1" x14ac:dyDescent="0.15">
      <c r="A12" s="229">
        <v>6</v>
      </c>
      <c r="B12" s="776"/>
      <c r="C12" s="777"/>
      <c r="D12" s="777"/>
      <c r="E12" s="777"/>
      <c r="F12" s="777"/>
      <c r="G12" s="777"/>
      <c r="H12" s="777"/>
      <c r="I12" s="777"/>
      <c r="J12" s="777"/>
      <c r="K12" s="777"/>
      <c r="L12" s="777"/>
      <c r="M12" s="777"/>
      <c r="N12" s="777"/>
      <c r="O12" s="777"/>
      <c r="P12" s="778"/>
      <c r="Q12" s="779"/>
      <c r="R12" s="780"/>
      <c r="S12" s="780"/>
      <c r="T12" s="780"/>
      <c r="U12" s="780"/>
      <c r="V12" s="780"/>
      <c r="W12" s="780"/>
      <c r="X12" s="780"/>
      <c r="Y12" s="780"/>
      <c r="Z12" s="780"/>
      <c r="AA12" s="780"/>
      <c r="AB12" s="780"/>
      <c r="AC12" s="780"/>
      <c r="AD12" s="780"/>
      <c r="AE12" s="781"/>
      <c r="AF12" s="782"/>
      <c r="AG12" s="783"/>
      <c r="AH12" s="783"/>
      <c r="AI12" s="783"/>
      <c r="AJ12" s="784"/>
      <c r="AK12" s="765"/>
      <c r="AL12" s="766"/>
      <c r="AM12" s="766"/>
      <c r="AN12" s="766"/>
      <c r="AO12" s="766"/>
      <c r="AP12" s="766"/>
      <c r="AQ12" s="766"/>
      <c r="AR12" s="766"/>
      <c r="AS12" s="766"/>
      <c r="AT12" s="766"/>
      <c r="AU12" s="767"/>
      <c r="AV12" s="767"/>
      <c r="AW12" s="767"/>
      <c r="AX12" s="767"/>
      <c r="AY12" s="768"/>
      <c r="AZ12" s="223"/>
      <c r="BA12" s="223"/>
      <c r="BB12" s="223"/>
      <c r="BC12" s="223"/>
      <c r="BD12" s="223"/>
      <c r="BE12" s="224"/>
      <c r="BF12" s="224"/>
      <c r="BG12" s="224"/>
      <c r="BH12" s="224"/>
      <c r="BI12" s="224"/>
      <c r="BJ12" s="224"/>
      <c r="BK12" s="224"/>
      <c r="BL12" s="224"/>
      <c r="BM12" s="224"/>
      <c r="BN12" s="224"/>
      <c r="BO12" s="224"/>
      <c r="BP12" s="224"/>
      <c r="BQ12" s="229">
        <v>6</v>
      </c>
      <c r="BR12" s="230"/>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5"/>
    </row>
    <row r="13" spans="1:131" s="226" customFormat="1" ht="26.25" customHeight="1" x14ac:dyDescent="0.15">
      <c r="A13" s="229">
        <v>7</v>
      </c>
      <c r="B13" s="776"/>
      <c r="C13" s="777"/>
      <c r="D13" s="777"/>
      <c r="E13" s="777"/>
      <c r="F13" s="777"/>
      <c r="G13" s="777"/>
      <c r="H13" s="777"/>
      <c r="I13" s="777"/>
      <c r="J13" s="777"/>
      <c r="K13" s="777"/>
      <c r="L13" s="777"/>
      <c r="M13" s="777"/>
      <c r="N13" s="777"/>
      <c r="O13" s="777"/>
      <c r="P13" s="778"/>
      <c r="Q13" s="779"/>
      <c r="R13" s="780"/>
      <c r="S13" s="780"/>
      <c r="T13" s="780"/>
      <c r="U13" s="780"/>
      <c r="V13" s="780"/>
      <c r="W13" s="780"/>
      <c r="X13" s="780"/>
      <c r="Y13" s="780"/>
      <c r="Z13" s="780"/>
      <c r="AA13" s="780"/>
      <c r="AB13" s="780"/>
      <c r="AC13" s="780"/>
      <c r="AD13" s="780"/>
      <c r="AE13" s="781"/>
      <c r="AF13" s="782"/>
      <c r="AG13" s="783"/>
      <c r="AH13" s="783"/>
      <c r="AI13" s="783"/>
      <c r="AJ13" s="784"/>
      <c r="AK13" s="765"/>
      <c r="AL13" s="766"/>
      <c r="AM13" s="766"/>
      <c r="AN13" s="766"/>
      <c r="AO13" s="766"/>
      <c r="AP13" s="766"/>
      <c r="AQ13" s="766"/>
      <c r="AR13" s="766"/>
      <c r="AS13" s="766"/>
      <c r="AT13" s="766"/>
      <c r="AU13" s="767"/>
      <c r="AV13" s="767"/>
      <c r="AW13" s="767"/>
      <c r="AX13" s="767"/>
      <c r="AY13" s="768"/>
      <c r="AZ13" s="223"/>
      <c r="BA13" s="223"/>
      <c r="BB13" s="223"/>
      <c r="BC13" s="223"/>
      <c r="BD13" s="223"/>
      <c r="BE13" s="224"/>
      <c r="BF13" s="224"/>
      <c r="BG13" s="224"/>
      <c r="BH13" s="224"/>
      <c r="BI13" s="224"/>
      <c r="BJ13" s="224"/>
      <c r="BK13" s="224"/>
      <c r="BL13" s="224"/>
      <c r="BM13" s="224"/>
      <c r="BN13" s="224"/>
      <c r="BO13" s="224"/>
      <c r="BP13" s="224"/>
      <c r="BQ13" s="229">
        <v>7</v>
      </c>
      <c r="BR13" s="230"/>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5"/>
    </row>
    <row r="14" spans="1:131" s="226" customFormat="1" ht="26.25" customHeight="1" x14ac:dyDescent="0.15">
      <c r="A14" s="229">
        <v>8</v>
      </c>
      <c r="B14" s="776"/>
      <c r="C14" s="777"/>
      <c r="D14" s="777"/>
      <c r="E14" s="777"/>
      <c r="F14" s="777"/>
      <c r="G14" s="777"/>
      <c r="H14" s="777"/>
      <c r="I14" s="777"/>
      <c r="J14" s="777"/>
      <c r="K14" s="777"/>
      <c r="L14" s="777"/>
      <c r="M14" s="777"/>
      <c r="N14" s="777"/>
      <c r="O14" s="777"/>
      <c r="P14" s="778"/>
      <c r="Q14" s="779"/>
      <c r="R14" s="780"/>
      <c r="S14" s="780"/>
      <c r="T14" s="780"/>
      <c r="U14" s="780"/>
      <c r="V14" s="780"/>
      <c r="W14" s="780"/>
      <c r="X14" s="780"/>
      <c r="Y14" s="780"/>
      <c r="Z14" s="780"/>
      <c r="AA14" s="780"/>
      <c r="AB14" s="780"/>
      <c r="AC14" s="780"/>
      <c r="AD14" s="780"/>
      <c r="AE14" s="781"/>
      <c r="AF14" s="782"/>
      <c r="AG14" s="783"/>
      <c r="AH14" s="783"/>
      <c r="AI14" s="783"/>
      <c r="AJ14" s="784"/>
      <c r="AK14" s="765"/>
      <c r="AL14" s="766"/>
      <c r="AM14" s="766"/>
      <c r="AN14" s="766"/>
      <c r="AO14" s="766"/>
      <c r="AP14" s="766"/>
      <c r="AQ14" s="766"/>
      <c r="AR14" s="766"/>
      <c r="AS14" s="766"/>
      <c r="AT14" s="766"/>
      <c r="AU14" s="767"/>
      <c r="AV14" s="767"/>
      <c r="AW14" s="767"/>
      <c r="AX14" s="767"/>
      <c r="AY14" s="768"/>
      <c r="AZ14" s="223"/>
      <c r="BA14" s="223"/>
      <c r="BB14" s="223"/>
      <c r="BC14" s="223"/>
      <c r="BD14" s="223"/>
      <c r="BE14" s="224"/>
      <c r="BF14" s="224"/>
      <c r="BG14" s="224"/>
      <c r="BH14" s="224"/>
      <c r="BI14" s="224"/>
      <c r="BJ14" s="224"/>
      <c r="BK14" s="224"/>
      <c r="BL14" s="224"/>
      <c r="BM14" s="224"/>
      <c r="BN14" s="224"/>
      <c r="BO14" s="224"/>
      <c r="BP14" s="224"/>
      <c r="BQ14" s="229">
        <v>8</v>
      </c>
      <c r="BR14" s="230"/>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5"/>
    </row>
    <row r="15" spans="1:131" s="226" customFormat="1" ht="26.25" customHeight="1" x14ac:dyDescent="0.15">
      <c r="A15" s="229">
        <v>9</v>
      </c>
      <c r="B15" s="776"/>
      <c r="C15" s="777"/>
      <c r="D15" s="777"/>
      <c r="E15" s="777"/>
      <c r="F15" s="777"/>
      <c r="G15" s="777"/>
      <c r="H15" s="777"/>
      <c r="I15" s="777"/>
      <c r="J15" s="777"/>
      <c r="K15" s="777"/>
      <c r="L15" s="777"/>
      <c r="M15" s="777"/>
      <c r="N15" s="777"/>
      <c r="O15" s="777"/>
      <c r="P15" s="778"/>
      <c r="Q15" s="779"/>
      <c r="R15" s="780"/>
      <c r="S15" s="780"/>
      <c r="T15" s="780"/>
      <c r="U15" s="780"/>
      <c r="V15" s="780"/>
      <c r="W15" s="780"/>
      <c r="X15" s="780"/>
      <c r="Y15" s="780"/>
      <c r="Z15" s="780"/>
      <c r="AA15" s="780"/>
      <c r="AB15" s="780"/>
      <c r="AC15" s="780"/>
      <c r="AD15" s="780"/>
      <c r="AE15" s="781"/>
      <c r="AF15" s="782"/>
      <c r="AG15" s="783"/>
      <c r="AH15" s="783"/>
      <c r="AI15" s="783"/>
      <c r="AJ15" s="784"/>
      <c r="AK15" s="765"/>
      <c r="AL15" s="766"/>
      <c r="AM15" s="766"/>
      <c r="AN15" s="766"/>
      <c r="AO15" s="766"/>
      <c r="AP15" s="766"/>
      <c r="AQ15" s="766"/>
      <c r="AR15" s="766"/>
      <c r="AS15" s="766"/>
      <c r="AT15" s="766"/>
      <c r="AU15" s="767"/>
      <c r="AV15" s="767"/>
      <c r="AW15" s="767"/>
      <c r="AX15" s="767"/>
      <c r="AY15" s="768"/>
      <c r="AZ15" s="223"/>
      <c r="BA15" s="223"/>
      <c r="BB15" s="223"/>
      <c r="BC15" s="223"/>
      <c r="BD15" s="223"/>
      <c r="BE15" s="224"/>
      <c r="BF15" s="224"/>
      <c r="BG15" s="224"/>
      <c r="BH15" s="224"/>
      <c r="BI15" s="224"/>
      <c r="BJ15" s="224"/>
      <c r="BK15" s="224"/>
      <c r="BL15" s="224"/>
      <c r="BM15" s="224"/>
      <c r="BN15" s="224"/>
      <c r="BO15" s="224"/>
      <c r="BP15" s="224"/>
      <c r="BQ15" s="229">
        <v>9</v>
      </c>
      <c r="BR15" s="230"/>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5"/>
    </row>
    <row r="16" spans="1:131" s="226" customFormat="1" ht="26.25" customHeight="1" x14ac:dyDescent="0.15">
      <c r="A16" s="229">
        <v>10</v>
      </c>
      <c r="B16" s="776"/>
      <c r="C16" s="777"/>
      <c r="D16" s="777"/>
      <c r="E16" s="777"/>
      <c r="F16" s="777"/>
      <c r="G16" s="777"/>
      <c r="H16" s="777"/>
      <c r="I16" s="777"/>
      <c r="J16" s="777"/>
      <c r="K16" s="777"/>
      <c r="L16" s="777"/>
      <c r="M16" s="777"/>
      <c r="N16" s="777"/>
      <c r="O16" s="777"/>
      <c r="P16" s="778"/>
      <c r="Q16" s="779"/>
      <c r="R16" s="780"/>
      <c r="S16" s="780"/>
      <c r="T16" s="780"/>
      <c r="U16" s="780"/>
      <c r="V16" s="780"/>
      <c r="W16" s="780"/>
      <c r="X16" s="780"/>
      <c r="Y16" s="780"/>
      <c r="Z16" s="780"/>
      <c r="AA16" s="780"/>
      <c r="AB16" s="780"/>
      <c r="AC16" s="780"/>
      <c r="AD16" s="780"/>
      <c r="AE16" s="781"/>
      <c r="AF16" s="782"/>
      <c r="AG16" s="783"/>
      <c r="AH16" s="783"/>
      <c r="AI16" s="783"/>
      <c r="AJ16" s="784"/>
      <c r="AK16" s="765"/>
      <c r="AL16" s="766"/>
      <c r="AM16" s="766"/>
      <c r="AN16" s="766"/>
      <c r="AO16" s="766"/>
      <c r="AP16" s="766"/>
      <c r="AQ16" s="766"/>
      <c r="AR16" s="766"/>
      <c r="AS16" s="766"/>
      <c r="AT16" s="766"/>
      <c r="AU16" s="767"/>
      <c r="AV16" s="767"/>
      <c r="AW16" s="767"/>
      <c r="AX16" s="767"/>
      <c r="AY16" s="768"/>
      <c r="AZ16" s="223"/>
      <c r="BA16" s="223"/>
      <c r="BB16" s="223"/>
      <c r="BC16" s="223"/>
      <c r="BD16" s="223"/>
      <c r="BE16" s="224"/>
      <c r="BF16" s="224"/>
      <c r="BG16" s="224"/>
      <c r="BH16" s="224"/>
      <c r="BI16" s="224"/>
      <c r="BJ16" s="224"/>
      <c r="BK16" s="224"/>
      <c r="BL16" s="224"/>
      <c r="BM16" s="224"/>
      <c r="BN16" s="224"/>
      <c r="BO16" s="224"/>
      <c r="BP16" s="224"/>
      <c r="BQ16" s="229">
        <v>10</v>
      </c>
      <c r="BR16" s="230"/>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5"/>
    </row>
    <row r="17" spans="1:131" s="226" customFormat="1" ht="26.25" customHeight="1" x14ac:dyDescent="0.15">
      <c r="A17" s="229">
        <v>11</v>
      </c>
      <c r="B17" s="776"/>
      <c r="C17" s="777"/>
      <c r="D17" s="777"/>
      <c r="E17" s="777"/>
      <c r="F17" s="777"/>
      <c r="G17" s="777"/>
      <c r="H17" s="777"/>
      <c r="I17" s="777"/>
      <c r="J17" s="777"/>
      <c r="K17" s="777"/>
      <c r="L17" s="777"/>
      <c r="M17" s="777"/>
      <c r="N17" s="777"/>
      <c r="O17" s="777"/>
      <c r="P17" s="778"/>
      <c r="Q17" s="779"/>
      <c r="R17" s="780"/>
      <c r="S17" s="780"/>
      <c r="T17" s="780"/>
      <c r="U17" s="780"/>
      <c r="V17" s="780"/>
      <c r="W17" s="780"/>
      <c r="X17" s="780"/>
      <c r="Y17" s="780"/>
      <c r="Z17" s="780"/>
      <c r="AA17" s="780"/>
      <c r="AB17" s="780"/>
      <c r="AC17" s="780"/>
      <c r="AD17" s="780"/>
      <c r="AE17" s="781"/>
      <c r="AF17" s="782"/>
      <c r="AG17" s="783"/>
      <c r="AH17" s="783"/>
      <c r="AI17" s="783"/>
      <c r="AJ17" s="784"/>
      <c r="AK17" s="765"/>
      <c r="AL17" s="766"/>
      <c r="AM17" s="766"/>
      <c r="AN17" s="766"/>
      <c r="AO17" s="766"/>
      <c r="AP17" s="766"/>
      <c r="AQ17" s="766"/>
      <c r="AR17" s="766"/>
      <c r="AS17" s="766"/>
      <c r="AT17" s="766"/>
      <c r="AU17" s="767"/>
      <c r="AV17" s="767"/>
      <c r="AW17" s="767"/>
      <c r="AX17" s="767"/>
      <c r="AY17" s="768"/>
      <c r="AZ17" s="223"/>
      <c r="BA17" s="223"/>
      <c r="BB17" s="223"/>
      <c r="BC17" s="223"/>
      <c r="BD17" s="223"/>
      <c r="BE17" s="224"/>
      <c r="BF17" s="224"/>
      <c r="BG17" s="224"/>
      <c r="BH17" s="224"/>
      <c r="BI17" s="224"/>
      <c r="BJ17" s="224"/>
      <c r="BK17" s="224"/>
      <c r="BL17" s="224"/>
      <c r="BM17" s="224"/>
      <c r="BN17" s="224"/>
      <c r="BO17" s="224"/>
      <c r="BP17" s="224"/>
      <c r="BQ17" s="229">
        <v>11</v>
      </c>
      <c r="BR17" s="230"/>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5"/>
    </row>
    <row r="18" spans="1:131" s="226" customFormat="1" ht="26.25" customHeight="1" x14ac:dyDescent="0.15">
      <c r="A18" s="229">
        <v>12</v>
      </c>
      <c r="B18" s="776"/>
      <c r="C18" s="777"/>
      <c r="D18" s="777"/>
      <c r="E18" s="777"/>
      <c r="F18" s="777"/>
      <c r="G18" s="777"/>
      <c r="H18" s="777"/>
      <c r="I18" s="777"/>
      <c r="J18" s="777"/>
      <c r="K18" s="777"/>
      <c r="L18" s="777"/>
      <c r="M18" s="777"/>
      <c r="N18" s="777"/>
      <c r="O18" s="777"/>
      <c r="P18" s="778"/>
      <c r="Q18" s="779"/>
      <c r="R18" s="780"/>
      <c r="S18" s="780"/>
      <c r="T18" s="780"/>
      <c r="U18" s="780"/>
      <c r="V18" s="780"/>
      <c r="W18" s="780"/>
      <c r="X18" s="780"/>
      <c r="Y18" s="780"/>
      <c r="Z18" s="780"/>
      <c r="AA18" s="780"/>
      <c r="AB18" s="780"/>
      <c r="AC18" s="780"/>
      <c r="AD18" s="780"/>
      <c r="AE18" s="781"/>
      <c r="AF18" s="782"/>
      <c r="AG18" s="783"/>
      <c r="AH18" s="783"/>
      <c r="AI18" s="783"/>
      <c r="AJ18" s="784"/>
      <c r="AK18" s="765"/>
      <c r="AL18" s="766"/>
      <c r="AM18" s="766"/>
      <c r="AN18" s="766"/>
      <c r="AO18" s="766"/>
      <c r="AP18" s="766"/>
      <c r="AQ18" s="766"/>
      <c r="AR18" s="766"/>
      <c r="AS18" s="766"/>
      <c r="AT18" s="766"/>
      <c r="AU18" s="767"/>
      <c r="AV18" s="767"/>
      <c r="AW18" s="767"/>
      <c r="AX18" s="767"/>
      <c r="AY18" s="768"/>
      <c r="AZ18" s="223"/>
      <c r="BA18" s="223"/>
      <c r="BB18" s="223"/>
      <c r="BC18" s="223"/>
      <c r="BD18" s="223"/>
      <c r="BE18" s="224"/>
      <c r="BF18" s="224"/>
      <c r="BG18" s="224"/>
      <c r="BH18" s="224"/>
      <c r="BI18" s="224"/>
      <c r="BJ18" s="224"/>
      <c r="BK18" s="224"/>
      <c r="BL18" s="224"/>
      <c r="BM18" s="224"/>
      <c r="BN18" s="224"/>
      <c r="BO18" s="224"/>
      <c r="BP18" s="224"/>
      <c r="BQ18" s="229">
        <v>12</v>
      </c>
      <c r="BR18" s="230"/>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5"/>
    </row>
    <row r="19" spans="1:131" s="226" customFormat="1" ht="26.25" customHeight="1" x14ac:dyDescent="0.15">
      <c r="A19" s="229">
        <v>13</v>
      </c>
      <c r="B19" s="776"/>
      <c r="C19" s="777"/>
      <c r="D19" s="777"/>
      <c r="E19" s="777"/>
      <c r="F19" s="777"/>
      <c r="G19" s="777"/>
      <c r="H19" s="777"/>
      <c r="I19" s="777"/>
      <c r="J19" s="777"/>
      <c r="K19" s="777"/>
      <c r="L19" s="777"/>
      <c r="M19" s="777"/>
      <c r="N19" s="777"/>
      <c r="O19" s="777"/>
      <c r="P19" s="778"/>
      <c r="Q19" s="779"/>
      <c r="R19" s="780"/>
      <c r="S19" s="780"/>
      <c r="T19" s="780"/>
      <c r="U19" s="780"/>
      <c r="V19" s="780"/>
      <c r="W19" s="780"/>
      <c r="X19" s="780"/>
      <c r="Y19" s="780"/>
      <c r="Z19" s="780"/>
      <c r="AA19" s="780"/>
      <c r="AB19" s="780"/>
      <c r="AC19" s="780"/>
      <c r="AD19" s="780"/>
      <c r="AE19" s="781"/>
      <c r="AF19" s="782"/>
      <c r="AG19" s="783"/>
      <c r="AH19" s="783"/>
      <c r="AI19" s="783"/>
      <c r="AJ19" s="784"/>
      <c r="AK19" s="765"/>
      <c r="AL19" s="766"/>
      <c r="AM19" s="766"/>
      <c r="AN19" s="766"/>
      <c r="AO19" s="766"/>
      <c r="AP19" s="766"/>
      <c r="AQ19" s="766"/>
      <c r="AR19" s="766"/>
      <c r="AS19" s="766"/>
      <c r="AT19" s="766"/>
      <c r="AU19" s="767"/>
      <c r="AV19" s="767"/>
      <c r="AW19" s="767"/>
      <c r="AX19" s="767"/>
      <c r="AY19" s="768"/>
      <c r="AZ19" s="223"/>
      <c r="BA19" s="223"/>
      <c r="BB19" s="223"/>
      <c r="BC19" s="223"/>
      <c r="BD19" s="223"/>
      <c r="BE19" s="224"/>
      <c r="BF19" s="224"/>
      <c r="BG19" s="224"/>
      <c r="BH19" s="224"/>
      <c r="BI19" s="224"/>
      <c r="BJ19" s="224"/>
      <c r="BK19" s="224"/>
      <c r="BL19" s="224"/>
      <c r="BM19" s="224"/>
      <c r="BN19" s="224"/>
      <c r="BO19" s="224"/>
      <c r="BP19" s="224"/>
      <c r="BQ19" s="229">
        <v>13</v>
      </c>
      <c r="BR19" s="230"/>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5"/>
    </row>
    <row r="20" spans="1:131" s="226" customFormat="1" ht="26.25" customHeight="1" x14ac:dyDescent="0.15">
      <c r="A20" s="229">
        <v>14</v>
      </c>
      <c r="B20" s="776"/>
      <c r="C20" s="777"/>
      <c r="D20" s="777"/>
      <c r="E20" s="777"/>
      <c r="F20" s="777"/>
      <c r="G20" s="777"/>
      <c r="H20" s="777"/>
      <c r="I20" s="777"/>
      <c r="J20" s="777"/>
      <c r="K20" s="777"/>
      <c r="L20" s="777"/>
      <c r="M20" s="777"/>
      <c r="N20" s="777"/>
      <c r="O20" s="777"/>
      <c r="P20" s="778"/>
      <c r="Q20" s="779"/>
      <c r="R20" s="780"/>
      <c r="S20" s="780"/>
      <c r="T20" s="780"/>
      <c r="U20" s="780"/>
      <c r="V20" s="780"/>
      <c r="W20" s="780"/>
      <c r="X20" s="780"/>
      <c r="Y20" s="780"/>
      <c r="Z20" s="780"/>
      <c r="AA20" s="780"/>
      <c r="AB20" s="780"/>
      <c r="AC20" s="780"/>
      <c r="AD20" s="780"/>
      <c r="AE20" s="781"/>
      <c r="AF20" s="782"/>
      <c r="AG20" s="783"/>
      <c r="AH20" s="783"/>
      <c r="AI20" s="783"/>
      <c r="AJ20" s="784"/>
      <c r="AK20" s="765"/>
      <c r="AL20" s="766"/>
      <c r="AM20" s="766"/>
      <c r="AN20" s="766"/>
      <c r="AO20" s="766"/>
      <c r="AP20" s="766"/>
      <c r="AQ20" s="766"/>
      <c r="AR20" s="766"/>
      <c r="AS20" s="766"/>
      <c r="AT20" s="766"/>
      <c r="AU20" s="767"/>
      <c r="AV20" s="767"/>
      <c r="AW20" s="767"/>
      <c r="AX20" s="767"/>
      <c r="AY20" s="768"/>
      <c r="AZ20" s="223"/>
      <c r="BA20" s="223"/>
      <c r="BB20" s="223"/>
      <c r="BC20" s="223"/>
      <c r="BD20" s="223"/>
      <c r="BE20" s="224"/>
      <c r="BF20" s="224"/>
      <c r="BG20" s="224"/>
      <c r="BH20" s="224"/>
      <c r="BI20" s="224"/>
      <c r="BJ20" s="224"/>
      <c r="BK20" s="224"/>
      <c r="BL20" s="224"/>
      <c r="BM20" s="224"/>
      <c r="BN20" s="224"/>
      <c r="BO20" s="224"/>
      <c r="BP20" s="224"/>
      <c r="BQ20" s="229">
        <v>14</v>
      </c>
      <c r="BR20" s="230"/>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5"/>
    </row>
    <row r="21" spans="1:131" s="226" customFormat="1" ht="26.25" customHeight="1" thickBot="1" x14ac:dyDescent="0.2">
      <c r="A21" s="229">
        <v>15</v>
      </c>
      <c r="B21" s="776"/>
      <c r="C21" s="777"/>
      <c r="D21" s="777"/>
      <c r="E21" s="777"/>
      <c r="F21" s="777"/>
      <c r="G21" s="777"/>
      <c r="H21" s="777"/>
      <c r="I21" s="777"/>
      <c r="J21" s="777"/>
      <c r="K21" s="777"/>
      <c r="L21" s="777"/>
      <c r="M21" s="777"/>
      <c r="N21" s="777"/>
      <c r="O21" s="777"/>
      <c r="P21" s="778"/>
      <c r="Q21" s="779"/>
      <c r="R21" s="780"/>
      <c r="S21" s="780"/>
      <c r="T21" s="780"/>
      <c r="U21" s="780"/>
      <c r="V21" s="780"/>
      <c r="W21" s="780"/>
      <c r="X21" s="780"/>
      <c r="Y21" s="780"/>
      <c r="Z21" s="780"/>
      <c r="AA21" s="780"/>
      <c r="AB21" s="780"/>
      <c r="AC21" s="780"/>
      <c r="AD21" s="780"/>
      <c r="AE21" s="781"/>
      <c r="AF21" s="782"/>
      <c r="AG21" s="783"/>
      <c r="AH21" s="783"/>
      <c r="AI21" s="783"/>
      <c r="AJ21" s="784"/>
      <c r="AK21" s="765"/>
      <c r="AL21" s="766"/>
      <c r="AM21" s="766"/>
      <c r="AN21" s="766"/>
      <c r="AO21" s="766"/>
      <c r="AP21" s="766"/>
      <c r="AQ21" s="766"/>
      <c r="AR21" s="766"/>
      <c r="AS21" s="766"/>
      <c r="AT21" s="766"/>
      <c r="AU21" s="767"/>
      <c r="AV21" s="767"/>
      <c r="AW21" s="767"/>
      <c r="AX21" s="767"/>
      <c r="AY21" s="768"/>
      <c r="AZ21" s="223"/>
      <c r="BA21" s="223"/>
      <c r="BB21" s="223"/>
      <c r="BC21" s="223"/>
      <c r="BD21" s="223"/>
      <c r="BE21" s="224"/>
      <c r="BF21" s="224"/>
      <c r="BG21" s="224"/>
      <c r="BH21" s="224"/>
      <c r="BI21" s="224"/>
      <c r="BJ21" s="224"/>
      <c r="BK21" s="224"/>
      <c r="BL21" s="224"/>
      <c r="BM21" s="224"/>
      <c r="BN21" s="224"/>
      <c r="BO21" s="224"/>
      <c r="BP21" s="224"/>
      <c r="BQ21" s="229">
        <v>15</v>
      </c>
      <c r="BR21" s="230"/>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5"/>
    </row>
    <row r="22" spans="1:131" s="226" customFormat="1" ht="26.25" customHeight="1" x14ac:dyDescent="0.15">
      <c r="A22" s="229">
        <v>16</v>
      </c>
      <c r="B22" s="776"/>
      <c r="C22" s="777"/>
      <c r="D22" s="777"/>
      <c r="E22" s="777"/>
      <c r="F22" s="777"/>
      <c r="G22" s="777"/>
      <c r="H22" s="777"/>
      <c r="I22" s="777"/>
      <c r="J22" s="777"/>
      <c r="K22" s="777"/>
      <c r="L22" s="777"/>
      <c r="M22" s="777"/>
      <c r="N22" s="777"/>
      <c r="O22" s="777"/>
      <c r="P22" s="778"/>
      <c r="Q22" s="795"/>
      <c r="R22" s="796"/>
      <c r="S22" s="796"/>
      <c r="T22" s="796"/>
      <c r="U22" s="796"/>
      <c r="V22" s="796"/>
      <c r="W22" s="796"/>
      <c r="X22" s="796"/>
      <c r="Y22" s="796"/>
      <c r="Z22" s="796"/>
      <c r="AA22" s="796"/>
      <c r="AB22" s="796"/>
      <c r="AC22" s="796"/>
      <c r="AD22" s="796"/>
      <c r="AE22" s="797"/>
      <c r="AF22" s="782"/>
      <c r="AG22" s="783"/>
      <c r="AH22" s="783"/>
      <c r="AI22" s="783"/>
      <c r="AJ22" s="784"/>
      <c r="AK22" s="798"/>
      <c r="AL22" s="799"/>
      <c r="AM22" s="799"/>
      <c r="AN22" s="799"/>
      <c r="AO22" s="799"/>
      <c r="AP22" s="799"/>
      <c r="AQ22" s="799"/>
      <c r="AR22" s="799"/>
      <c r="AS22" s="799"/>
      <c r="AT22" s="799"/>
      <c r="AU22" s="800"/>
      <c r="AV22" s="800"/>
      <c r="AW22" s="800"/>
      <c r="AX22" s="800"/>
      <c r="AY22" s="801"/>
      <c r="AZ22" s="802" t="s">
        <v>394</v>
      </c>
      <c r="BA22" s="802"/>
      <c r="BB22" s="802"/>
      <c r="BC22" s="802"/>
      <c r="BD22" s="803"/>
      <c r="BE22" s="224"/>
      <c r="BF22" s="224"/>
      <c r="BG22" s="224"/>
      <c r="BH22" s="224"/>
      <c r="BI22" s="224"/>
      <c r="BJ22" s="224"/>
      <c r="BK22" s="224"/>
      <c r="BL22" s="224"/>
      <c r="BM22" s="224"/>
      <c r="BN22" s="224"/>
      <c r="BO22" s="224"/>
      <c r="BP22" s="224"/>
      <c r="BQ22" s="229">
        <v>16</v>
      </c>
      <c r="BR22" s="230"/>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5"/>
    </row>
    <row r="23" spans="1:131" s="226" customFormat="1" ht="26.25" customHeight="1" thickBot="1" x14ac:dyDescent="0.2">
      <c r="A23" s="231" t="s">
        <v>395</v>
      </c>
      <c r="B23" s="785" t="s">
        <v>396</v>
      </c>
      <c r="C23" s="786"/>
      <c r="D23" s="786"/>
      <c r="E23" s="786"/>
      <c r="F23" s="786"/>
      <c r="G23" s="786"/>
      <c r="H23" s="786"/>
      <c r="I23" s="786"/>
      <c r="J23" s="786"/>
      <c r="K23" s="786"/>
      <c r="L23" s="786"/>
      <c r="M23" s="786"/>
      <c r="N23" s="786"/>
      <c r="O23" s="786"/>
      <c r="P23" s="787"/>
      <c r="Q23" s="788">
        <v>41641</v>
      </c>
      <c r="R23" s="789"/>
      <c r="S23" s="789"/>
      <c r="T23" s="789"/>
      <c r="U23" s="789"/>
      <c r="V23" s="789">
        <v>40237</v>
      </c>
      <c r="W23" s="789"/>
      <c r="X23" s="789"/>
      <c r="Y23" s="789"/>
      <c r="Z23" s="789"/>
      <c r="AA23" s="789">
        <v>1405</v>
      </c>
      <c r="AB23" s="789"/>
      <c r="AC23" s="789"/>
      <c r="AD23" s="789"/>
      <c r="AE23" s="790"/>
      <c r="AF23" s="791">
        <v>628</v>
      </c>
      <c r="AG23" s="789"/>
      <c r="AH23" s="789"/>
      <c r="AI23" s="789"/>
      <c r="AJ23" s="792"/>
      <c r="AK23" s="793"/>
      <c r="AL23" s="794"/>
      <c r="AM23" s="794"/>
      <c r="AN23" s="794"/>
      <c r="AO23" s="794"/>
      <c r="AP23" s="789">
        <v>2080</v>
      </c>
      <c r="AQ23" s="789"/>
      <c r="AR23" s="789"/>
      <c r="AS23" s="789"/>
      <c r="AT23" s="789"/>
      <c r="AU23" s="805"/>
      <c r="AV23" s="805"/>
      <c r="AW23" s="805"/>
      <c r="AX23" s="805"/>
      <c r="AY23" s="806"/>
      <c r="AZ23" s="807" t="s">
        <v>130</v>
      </c>
      <c r="BA23" s="808"/>
      <c r="BB23" s="808"/>
      <c r="BC23" s="808"/>
      <c r="BD23" s="809"/>
      <c r="BE23" s="224"/>
      <c r="BF23" s="224"/>
      <c r="BG23" s="224"/>
      <c r="BH23" s="224"/>
      <c r="BI23" s="224"/>
      <c r="BJ23" s="224"/>
      <c r="BK23" s="224"/>
      <c r="BL23" s="224"/>
      <c r="BM23" s="224"/>
      <c r="BN23" s="224"/>
      <c r="BO23" s="224"/>
      <c r="BP23" s="224"/>
      <c r="BQ23" s="229">
        <v>17</v>
      </c>
      <c r="BR23" s="230"/>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5"/>
    </row>
    <row r="24" spans="1:131" s="226" customFormat="1" ht="26.25" customHeight="1" x14ac:dyDescent="0.15">
      <c r="A24" s="804" t="s">
        <v>397</v>
      </c>
      <c r="B24" s="804"/>
      <c r="C24" s="804"/>
      <c r="D24" s="804"/>
      <c r="E24" s="804"/>
      <c r="F24" s="804"/>
      <c r="G24" s="804"/>
      <c r="H24" s="804"/>
      <c r="I24" s="804"/>
      <c r="J24" s="804"/>
      <c r="K24" s="804"/>
      <c r="L24" s="804"/>
      <c r="M24" s="804"/>
      <c r="N24" s="804"/>
      <c r="O24" s="804"/>
      <c r="P24" s="804"/>
      <c r="Q24" s="804"/>
      <c r="R24" s="804"/>
      <c r="S24" s="804"/>
      <c r="T24" s="804"/>
      <c r="U24" s="804"/>
      <c r="V24" s="804"/>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804"/>
      <c r="AT24" s="804"/>
      <c r="AU24" s="804"/>
      <c r="AV24" s="804"/>
      <c r="AW24" s="804"/>
      <c r="AX24" s="804"/>
      <c r="AY24" s="804"/>
      <c r="AZ24" s="223"/>
      <c r="BA24" s="223"/>
      <c r="BB24" s="223"/>
      <c r="BC24" s="223"/>
      <c r="BD24" s="223"/>
      <c r="BE24" s="224"/>
      <c r="BF24" s="224"/>
      <c r="BG24" s="224"/>
      <c r="BH24" s="224"/>
      <c r="BI24" s="224"/>
      <c r="BJ24" s="224"/>
      <c r="BK24" s="224"/>
      <c r="BL24" s="224"/>
      <c r="BM24" s="224"/>
      <c r="BN24" s="224"/>
      <c r="BO24" s="224"/>
      <c r="BP24" s="224"/>
      <c r="BQ24" s="229">
        <v>18</v>
      </c>
      <c r="BR24" s="230"/>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5"/>
    </row>
    <row r="25" spans="1:131" ht="26.25" customHeight="1" thickBot="1" x14ac:dyDescent="0.2">
      <c r="A25" s="721" t="s">
        <v>398</v>
      </c>
      <c r="B25" s="721"/>
      <c r="C25" s="721"/>
      <c r="D25" s="721"/>
      <c r="E25" s="721"/>
      <c r="F25" s="721"/>
      <c r="G25" s="721"/>
      <c r="H25" s="721"/>
      <c r="I25" s="721"/>
      <c r="J25" s="721"/>
      <c r="K25" s="721"/>
      <c r="L25" s="721"/>
      <c r="M25" s="721"/>
      <c r="N25" s="721"/>
      <c r="O25" s="721"/>
      <c r="P25" s="721"/>
      <c r="Q25" s="721"/>
      <c r="R25" s="721"/>
      <c r="S25" s="721"/>
      <c r="T25" s="721"/>
      <c r="U25" s="721"/>
      <c r="V25" s="721"/>
      <c r="W25" s="721"/>
      <c r="X25" s="721"/>
      <c r="Y25" s="721"/>
      <c r="Z25" s="721"/>
      <c r="AA25" s="721"/>
      <c r="AB25" s="721"/>
      <c r="AC25" s="721"/>
      <c r="AD25" s="721"/>
      <c r="AE25" s="721"/>
      <c r="AF25" s="721"/>
      <c r="AG25" s="721"/>
      <c r="AH25" s="721"/>
      <c r="AI25" s="721"/>
      <c r="AJ25" s="721"/>
      <c r="AK25" s="721"/>
      <c r="AL25" s="721"/>
      <c r="AM25" s="721"/>
      <c r="AN25" s="721"/>
      <c r="AO25" s="721"/>
      <c r="AP25" s="721"/>
      <c r="AQ25" s="721"/>
      <c r="AR25" s="721"/>
      <c r="AS25" s="721"/>
      <c r="AT25" s="721"/>
      <c r="AU25" s="721"/>
      <c r="AV25" s="721"/>
      <c r="AW25" s="721"/>
      <c r="AX25" s="721"/>
      <c r="AY25" s="721"/>
      <c r="AZ25" s="721"/>
      <c r="BA25" s="721"/>
      <c r="BB25" s="721"/>
      <c r="BC25" s="721"/>
      <c r="BD25" s="721"/>
      <c r="BE25" s="721"/>
      <c r="BF25" s="721"/>
      <c r="BG25" s="721"/>
      <c r="BH25" s="721"/>
      <c r="BI25" s="721"/>
      <c r="BJ25" s="223"/>
      <c r="BK25" s="223"/>
      <c r="BL25" s="223"/>
      <c r="BM25" s="223"/>
      <c r="BN25" s="223"/>
      <c r="BO25" s="232"/>
      <c r="BP25" s="232"/>
      <c r="BQ25" s="229">
        <v>19</v>
      </c>
      <c r="BR25" s="230"/>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1"/>
    </row>
    <row r="26" spans="1:131" ht="26.25" customHeight="1" x14ac:dyDescent="0.15">
      <c r="A26" s="723" t="s">
        <v>375</v>
      </c>
      <c r="B26" s="724"/>
      <c r="C26" s="724"/>
      <c r="D26" s="724"/>
      <c r="E26" s="724"/>
      <c r="F26" s="724"/>
      <c r="G26" s="724"/>
      <c r="H26" s="724"/>
      <c r="I26" s="724"/>
      <c r="J26" s="724"/>
      <c r="K26" s="724"/>
      <c r="L26" s="724"/>
      <c r="M26" s="724"/>
      <c r="N26" s="724"/>
      <c r="O26" s="724"/>
      <c r="P26" s="725"/>
      <c r="Q26" s="729" t="s">
        <v>399</v>
      </c>
      <c r="R26" s="730"/>
      <c r="S26" s="730"/>
      <c r="T26" s="730"/>
      <c r="U26" s="731"/>
      <c r="V26" s="729" t="s">
        <v>400</v>
      </c>
      <c r="W26" s="730"/>
      <c r="X26" s="730"/>
      <c r="Y26" s="730"/>
      <c r="Z26" s="731"/>
      <c r="AA26" s="729" t="s">
        <v>401</v>
      </c>
      <c r="AB26" s="730"/>
      <c r="AC26" s="730"/>
      <c r="AD26" s="730"/>
      <c r="AE26" s="730"/>
      <c r="AF26" s="810" t="s">
        <v>402</v>
      </c>
      <c r="AG26" s="811"/>
      <c r="AH26" s="811"/>
      <c r="AI26" s="811"/>
      <c r="AJ26" s="812"/>
      <c r="AK26" s="730" t="s">
        <v>403</v>
      </c>
      <c r="AL26" s="730"/>
      <c r="AM26" s="730"/>
      <c r="AN26" s="730"/>
      <c r="AO26" s="731"/>
      <c r="AP26" s="729" t="s">
        <v>404</v>
      </c>
      <c r="AQ26" s="730"/>
      <c r="AR26" s="730"/>
      <c r="AS26" s="730"/>
      <c r="AT26" s="731"/>
      <c r="AU26" s="729" t="s">
        <v>405</v>
      </c>
      <c r="AV26" s="730"/>
      <c r="AW26" s="730"/>
      <c r="AX26" s="730"/>
      <c r="AY26" s="731"/>
      <c r="AZ26" s="729" t="s">
        <v>406</v>
      </c>
      <c r="BA26" s="730"/>
      <c r="BB26" s="730"/>
      <c r="BC26" s="730"/>
      <c r="BD26" s="731"/>
      <c r="BE26" s="729" t="s">
        <v>382</v>
      </c>
      <c r="BF26" s="730"/>
      <c r="BG26" s="730"/>
      <c r="BH26" s="730"/>
      <c r="BI26" s="736"/>
      <c r="BJ26" s="223"/>
      <c r="BK26" s="223"/>
      <c r="BL26" s="223"/>
      <c r="BM26" s="223"/>
      <c r="BN26" s="223"/>
      <c r="BO26" s="232"/>
      <c r="BP26" s="232"/>
      <c r="BQ26" s="229">
        <v>20</v>
      </c>
      <c r="BR26" s="230"/>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1"/>
    </row>
    <row r="27" spans="1:131" ht="26.25" customHeight="1" thickBot="1" x14ac:dyDescent="0.2">
      <c r="A27" s="726"/>
      <c r="B27" s="727"/>
      <c r="C27" s="727"/>
      <c r="D27" s="727"/>
      <c r="E27" s="727"/>
      <c r="F27" s="727"/>
      <c r="G27" s="727"/>
      <c r="H27" s="727"/>
      <c r="I27" s="727"/>
      <c r="J27" s="727"/>
      <c r="K27" s="727"/>
      <c r="L27" s="727"/>
      <c r="M27" s="727"/>
      <c r="N27" s="727"/>
      <c r="O27" s="727"/>
      <c r="P27" s="728"/>
      <c r="Q27" s="732"/>
      <c r="R27" s="733"/>
      <c r="S27" s="733"/>
      <c r="T27" s="733"/>
      <c r="U27" s="734"/>
      <c r="V27" s="732"/>
      <c r="W27" s="733"/>
      <c r="X27" s="733"/>
      <c r="Y27" s="733"/>
      <c r="Z27" s="734"/>
      <c r="AA27" s="732"/>
      <c r="AB27" s="733"/>
      <c r="AC27" s="733"/>
      <c r="AD27" s="733"/>
      <c r="AE27" s="733"/>
      <c r="AF27" s="813"/>
      <c r="AG27" s="814"/>
      <c r="AH27" s="814"/>
      <c r="AI27" s="814"/>
      <c r="AJ27" s="815"/>
      <c r="AK27" s="733"/>
      <c r="AL27" s="733"/>
      <c r="AM27" s="733"/>
      <c r="AN27" s="733"/>
      <c r="AO27" s="734"/>
      <c r="AP27" s="732"/>
      <c r="AQ27" s="733"/>
      <c r="AR27" s="733"/>
      <c r="AS27" s="733"/>
      <c r="AT27" s="734"/>
      <c r="AU27" s="732"/>
      <c r="AV27" s="733"/>
      <c r="AW27" s="733"/>
      <c r="AX27" s="733"/>
      <c r="AY27" s="734"/>
      <c r="AZ27" s="732"/>
      <c r="BA27" s="733"/>
      <c r="BB27" s="733"/>
      <c r="BC27" s="733"/>
      <c r="BD27" s="734"/>
      <c r="BE27" s="732"/>
      <c r="BF27" s="733"/>
      <c r="BG27" s="733"/>
      <c r="BH27" s="733"/>
      <c r="BI27" s="738"/>
      <c r="BJ27" s="223"/>
      <c r="BK27" s="223"/>
      <c r="BL27" s="223"/>
      <c r="BM27" s="223"/>
      <c r="BN27" s="223"/>
      <c r="BO27" s="232"/>
      <c r="BP27" s="232"/>
      <c r="BQ27" s="229">
        <v>21</v>
      </c>
      <c r="BR27" s="230"/>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1"/>
    </row>
    <row r="28" spans="1:131" ht="26.25" customHeight="1" thickTop="1" x14ac:dyDescent="0.15">
      <c r="A28" s="233">
        <v>1</v>
      </c>
      <c r="B28" s="745" t="s">
        <v>407</v>
      </c>
      <c r="C28" s="746"/>
      <c r="D28" s="746"/>
      <c r="E28" s="746"/>
      <c r="F28" s="746"/>
      <c r="G28" s="746"/>
      <c r="H28" s="746"/>
      <c r="I28" s="746"/>
      <c r="J28" s="746"/>
      <c r="K28" s="746"/>
      <c r="L28" s="746"/>
      <c r="M28" s="746"/>
      <c r="N28" s="746"/>
      <c r="O28" s="746"/>
      <c r="P28" s="747"/>
      <c r="Q28" s="818">
        <v>3822</v>
      </c>
      <c r="R28" s="819"/>
      <c r="S28" s="819"/>
      <c r="T28" s="819"/>
      <c r="U28" s="819"/>
      <c r="V28" s="819">
        <v>3678</v>
      </c>
      <c r="W28" s="819"/>
      <c r="X28" s="819"/>
      <c r="Y28" s="819"/>
      <c r="Z28" s="819"/>
      <c r="AA28" s="819">
        <v>144</v>
      </c>
      <c r="AB28" s="819"/>
      <c r="AC28" s="819"/>
      <c r="AD28" s="819"/>
      <c r="AE28" s="820"/>
      <c r="AF28" s="821">
        <v>144</v>
      </c>
      <c r="AG28" s="819"/>
      <c r="AH28" s="819"/>
      <c r="AI28" s="819"/>
      <c r="AJ28" s="822"/>
      <c r="AK28" s="823">
        <v>253</v>
      </c>
      <c r="AL28" s="824"/>
      <c r="AM28" s="824"/>
      <c r="AN28" s="824"/>
      <c r="AO28" s="824"/>
      <c r="AP28" s="824">
        <v>0</v>
      </c>
      <c r="AQ28" s="824"/>
      <c r="AR28" s="824"/>
      <c r="AS28" s="824"/>
      <c r="AT28" s="824"/>
      <c r="AU28" s="824">
        <v>0</v>
      </c>
      <c r="AV28" s="824"/>
      <c r="AW28" s="824"/>
      <c r="AX28" s="824"/>
      <c r="AY28" s="824"/>
      <c r="AZ28" s="825"/>
      <c r="BA28" s="825"/>
      <c r="BB28" s="825"/>
      <c r="BC28" s="825"/>
      <c r="BD28" s="825"/>
      <c r="BE28" s="816"/>
      <c r="BF28" s="816"/>
      <c r="BG28" s="816"/>
      <c r="BH28" s="816"/>
      <c r="BI28" s="817"/>
      <c r="BJ28" s="223"/>
      <c r="BK28" s="223"/>
      <c r="BL28" s="223"/>
      <c r="BM28" s="223"/>
      <c r="BN28" s="223"/>
      <c r="BO28" s="232"/>
      <c r="BP28" s="232"/>
      <c r="BQ28" s="229">
        <v>22</v>
      </c>
      <c r="BR28" s="230"/>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1"/>
    </row>
    <row r="29" spans="1:131" ht="26.25" customHeight="1" x14ac:dyDescent="0.15">
      <c r="A29" s="233">
        <v>2</v>
      </c>
      <c r="B29" s="776" t="s">
        <v>408</v>
      </c>
      <c r="C29" s="777"/>
      <c r="D29" s="777"/>
      <c r="E29" s="777"/>
      <c r="F29" s="777"/>
      <c r="G29" s="777"/>
      <c r="H29" s="777"/>
      <c r="I29" s="777"/>
      <c r="J29" s="777"/>
      <c r="K29" s="777"/>
      <c r="L29" s="777"/>
      <c r="M29" s="777"/>
      <c r="N29" s="777"/>
      <c r="O29" s="777"/>
      <c r="P29" s="778"/>
      <c r="Q29" s="779">
        <v>397</v>
      </c>
      <c r="R29" s="780"/>
      <c r="S29" s="780"/>
      <c r="T29" s="780"/>
      <c r="U29" s="780"/>
      <c r="V29" s="780">
        <v>346</v>
      </c>
      <c r="W29" s="780"/>
      <c r="X29" s="780"/>
      <c r="Y29" s="780"/>
      <c r="Z29" s="780"/>
      <c r="AA29" s="780">
        <v>51</v>
      </c>
      <c r="AB29" s="780"/>
      <c r="AC29" s="780"/>
      <c r="AD29" s="780"/>
      <c r="AE29" s="781"/>
      <c r="AF29" s="782">
        <v>51</v>
      </c>
      <c r="AG29" s="783"/>
      <c r="AH29" s="783"/>
      <c r="AI29" s="783"/>
      <c r="AJ29" s="784"/>
      <c r="AK29" s="830">
        <v>94</v>
      </c>
      <c r="AL29" s="826"/>
      <c r="AM29" s="826"/>
      <c r="AN29" s="826"/>
      <c r="AO29" s="826"/>
      <c r="AP29" s="826">
        <v>0</v>
      </c>
      <c r="AQ29" s="826"/>
      <c r="AR29" s="826"/>
      <c r="AS29" s="826"/>
      <c r="AT29" s="826"/>
      <c r="AU29" s="826">
        <v>0</v>
      </c>
      <c r="AV29" s="826"/>
      <c r="AW29" s="826"/>
      <c r="AX29" s="826"/>
      <c r="AY29" s="826"/>
      <c r="AZ29" s="827"/>
      <c r="BA29" s="827"/>
      <c r="BB29" s="827"/>
      <c r="BC29" s="827"/>
      <c r="BD29" s="827"/>
      <c r="BE29" s="828"/>
      <c r="BF29" s="828"/>
      <c r="BG29" s="828"/>
      <c r="BH29" s="828"/>
      <c r="BI29" s="829"/>
      <c r="BJ29" s="223"/>
      <c r="BK29" s="223"/>
      <c r="BL29" s="223"/>
      <c r="BM29" s="223"/>
      <c r="BN29" s="223"/>
      <c r="BO29" s="232"/>
      <c r="BP29" s="232"/>
      <c r="BQ29" s="229">
        <v>23</v>
      </c>
      <c r="BR29" s="230"/>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1"/>
    </row>
    <row r="30" spans="1:131" ht="26.25" customHeight="1" x14ac:dyDescent="0.15">
      <c r="A30" s="233">
        <v>3</v>
      </c>
      <c r="B30" s="776" t="s">
        <v>409</v>
      </c>
      <c r="C30" s="777"/>
      <c r="D30" s="777"/>
      <c r="E30" s="777"/>
      <c r="F30" s="777"/>
      <c r="G30" s="777"/>
      <c r="H30" s="777"/>
      <c r="I30" s="777"/>
      <c r="J30" s="777"/>
      <c r="K30" s="777"/>
      <c r="L30" s="777"/>
      <c r="M30" s="777"/>
      <c r="N30" s="777"/>
      <c r="O30" s="777"/>
      <c r="P30" s="778"/>
      <c r="Q30" s="779">
        <v>2881</v>
      </c>
      <c r="R30" s="780"/>
      <c r="S30" s="780"/>
      <c r="T30" s="780"/>
      <c r="U30" s="780"/>
      <c r="V30" s="780">
        <v>2753</v>
      </c>
      <c r="W30" s="780"/>
      <c r="X30" s="780"/>
      <c r="Y30" s="780"/>
      <c r="Z30" s="780"/>
      <c r="AA30" s="780">
        <v>128</v>
      </c>
      <c r="AB30" s="780"/>
      <c r="AC30" s="780"/>
      <c r="AD30" s="780"/>
      <c r="AE30" s="781"/>
      <c r="AF30" s="782">
        <v>128</v>
      </c>
      <c r="AG30" s="783"/>
      <c r="AH30" s="783"/>
      <c r="AI30" s="783"/>
      <c r="AJ30" s="784"/>
      <c r="AK30" s="830">
        <v>496</v>
      </c>
      <c r="AL30" s="826"/>
      <c r="AM30" s="826"/>
      <c r="AN30" s="826"/>
      <c r="AO30" s="826"/>
      <c r="AP30" s="826">
        <v>0</v>
      </c>
      <c r="AQ30" s="826"/>
      <c r="AR30" s="826"/>
      <c r="AS30" s="826"/>
      <c r="AT30" s="826"/>
      <c r="AU30" s="826">
        <v>0</v>
      </c>
      <c r="AV30" s="826"/>
      <c r="AW30" s="826"/>
      <c r="AX30" s="826"/>
      <c r="AY30" s="826"/>
      <c r="AZ30" s="827"/>
      <c r="BA30" s="827"/>
      <c r="BB30" s="827"/>
      <c r="BC30" s="827"/>
      <c r="BD30" s="827"/>
      <c r="BE30" s="828"/>
      <c r="BF30" s="828"/>
      <c r="BG30" s="828"/>
      <c r="BH30" s="828"/>
      <c r="BI30" s="829"/>
      <c r="BJ30" s="223"/>
      <c r="BK30" s="223"/>
      <c r="BL30" s="223"/>
      <c r="BM30" s="223"/>
      <c r="BN30" s="223"/>
      <c r="BO30" s="232"/>
      <c r="BP30" s="232"/>
      <c r="BQ30" s="229">
        <v>24</v>
      </c>
      <c r="BR30" s="230"/>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1"/>
    </row>
    <row r="31" spans="1:131" ht="26.25" customHeight="1" x14ac:dyDescent="0.15">
      <c r="A31" s="233">
        <v>4</v>
      </c>
      <c r="B31" s="776" t="s">
        <v>410</v>
      </c>
      <c r="C31" s="777"/>
      <c r="D31" s="777"/>
      <c r="E31" s="777"/>
      <c r="F31" s="777"/>
      <c r="G31" s="777"/>
      <c r="H31" s="777"/>
      <c r="I31" s="777"/>
      <c r="J31" s="777"/>
      <c r="K31" s="777"/>
      <c r="L31" s="777"/>
      <c r="M31" s="777"/>
      <c r="N31" s="777"/>
      <c r="O31" s="777"/>
      <c r="P31" s="778"/>
      <c r="Q31" s="779">
        <v>105</v>
      </c>
      <c r="R31" s="780"/>
      <c r="S31" s="780"/>
      <c r="T31" s="780"/>
      <c r="U31" s="780"/>
      <c r="V31" s="780">
        <v>87</v>
      </c>
      <c r="W31" s="780"/>
      <c r="X31" s="780"/>
      <c r="Y31" s="780"/>
      <c r="Z31" s="780"/>
      <c r="AA31" s="780">
        <v>19</v>
      </c>
      <c r="AB31" s="780"/>
      <c r="AC31" s="780"/>
      <c r="AD31" s="780"/>
      <c r="AE31" s="781"/>
      <c r="AF31" s="782">
        <v>19</v>
      </c>
      <c r="AG31" s="783"/>
      <c r="AH31" s="783"/>
      <c r="AI31" s="783"/>
      <c r="AJ31" s="784"/>
      <c r="AK31" s="830">
        <v>67</v>
      </c>
      <c r="AL31" s="826"/>
      <c r="AM31" s="826"/>
      <c r="AN31" s="826"/>
      <c r="AO31" s="826"/>
      <c r="AP31" s="826">
        <v>0</v>
      </c>
      <c r="AQ31" s="826"/>
      <c r="AR31" s="826"/>
      <c r="AS31" s="826"/>
      <c r="AT31" s="826"/>
      <c r="AU31" s="826">
        <v>0</v>
      </c>
      <c r="AV31" s="826"/>
      <c r="AW31" s="826"/>
      <c r="AX31" s="826"/>
      <c r="AY31" s="826"/>
      <c r="AZ31" s="827"/>
      <c r="BA31" s="827"/>
      <c r="BB31" s="827"/>
      <c r="BC31" s="827"/>
      <c r="BD31" s="827"/>
      <c r="BE31" s="828"/>
      <c r="BF31" s="828"/>
      <c r="BG31" s="828"/>
      <c r="BH31" s="828"/>
      <c r="BI31" s="829"/>
      <c r="BJ31" s="223"/>
      <c r="BK31" s="223"/>
      <c r="BL31" s="223"/>
      <c r="BM31" s="223"/>
      <c r="BN31" s="223"/>
      <c r="BO31" s="232"/>
      <c r="BP31" s="232"/>
      <c r="BQ31" s="229">
        <v>25</v>
      </c>
      <c r="BR31" s="230"/>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1"/>
    </row>
    <row r="32" spans="1:131" ht="26.25" customHeight="1" x14ac:dyDescent="0.15">
      <c r="A32" s="233">
        <v>5</v>
      </c>
      <c r="B32" s="776" t="s">
        <v>411</v>
      </c>
      <c r="C32" s="777"/>
      <c r="D32" s="777"/>
      <c r="E32" s="777"/>
      <c r="F32" s="777"/>
      <c r="G32" s="777"/>
      <c r="H32" s="777"/>
      <c r="I32" s="777"/>
      <c r="J32" s="777"/>
      <c r="K32" s="777"/>
      <c r="L32" s="777"/>
      <c r="M32" s="777"/>
      <c r="N32" s="777"/>
      <c r="O32" s="777"/>
      <c r="P32" s="778"/>
      <c r="Q32" s="779">
        <v>451</v>
      </c>
      <c r="R32" s="780"/>
      <c r="S32" s="780"/>
      <c r="T32" s="780"/>
      <c r="U32" s="780"/>
      <c r="V32" s="780">
        <v>386</v>
      </c>
      <c r="W32" s="780"/>
      <c r="X32" s="780"/>
      <c r="Y32" s="780"/>
      <c r="Z32" s="780"/>
      <c r="AA32" s="780">
        <v>64</v>
      </c>
      <c r="AB32" s="780"/>
      <c r="AC32" s="780"/>
      <c r="AD32" s="780"/>
      <c r="AE32" s="781"/>
      <c r="AF32" s="782">
        <v>757</v>
      </c>
      <c r="AG32" s="783"/>
      <c r="AH32" s="783"/>
      <c r="AI32" s="783"/>
      <c r="AJ32" s="784"/>
      <c r="AK32" s="830">
        <v>49</v>
      </c>
      <c r="AL32" s="826"/>
      <c r="AM32" s="826"/>
      <c r="AN32" s="826"/>
      <c r="AO32" s="826"/>
      <c r="AP32" s="826">
        <v>784</v>
      </c>
      <c r="AQ32" s="826"/>
      <c r="AR32" s="826"/>
      <c r="AS32" s="826"/>
      <c r="AT32" s="826"/>
      <c r="AU32" s="826">
        <v>238</v>
      </c>
      <c r="AV32" s="826"/>
      <c r="AW32" s="826"/>
      <c r="AX32" s="826"/>
      <c r="AY32" s="826"/>
      <c r="AZ32" s="827"/>
      <c r="BA32" s="827"/>
      <c r="BB32" s="827"/>
      <c r="BC32" s="827"/>
      <c r="BD32" s="827"/>
      <c r="BE32" s="828" t="s">
        <v>412</v>
      </c>
      <c r="BF32" s="828"/>
      <c r="BG32" s="828"/>
      <c r="BH32" s="828"/>
      <c r="BI32" s="829"/>
      <c r="BJ32" s="223"/>
      <c r="BK32" s="223"/>
      <c r="BL32" s="223"/>
      <c r="BM32" s="223"/>
      <c r="BN32" s="223"/>
      <c r="BO32" s="232"/>
      <c r="BP32" s="232"/>
      <c r="BQ32" s="229">
        <v>26</v>
      </c>
      <c r="BR32" s="230"/>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1"/>
    </row>
    <row r="33" spans="1:131" ht="26.25" customHeight="1" x14ac:dyDescent="0.15">
      <c r="A33" s="233">
        <v>6</v>
      </c>
      <c r="B33" s="776" t="s">
        <v>413</v>
      </c>
      <c r="C33" s="777"/>
      <c r="D33" s="777"/>
      <c r="E33" s="777"/>
      <c r="F33" s="777"/>
      <c r="G33" s="777"/>
      <c r="H33" s="777"/>
      <c r="I33" s="777"/>
      <c r="J33" s="777"/>
      <c r="K33" s="777"/>
      <c r="L33" s="777"/>
      <c r="M33" s="777"/>
      <c r="N33" s="777"/>
      <c r="O33" s="777"/>
      <c r="P33" s="778"/>
      <c r="Q33" s="779">
        <v>442</v>
      </c>
      <c r="R33" s="780"/>
      <c r="S33" s="780"/>
      <c r="T33" s="780"/>
      <c r="U33" s="780"/>
      <c r="V33" s="780">
        <v>425</v>
      </c>
      <c r="W33" s="780"/>
      <c r="X33" s="780"/>
      <c r="Y33" s="780"/>
      <c r="Z33" s="780"/>
      <c r="AA33" s="780">
        <v>17</v>
      </c>
      <c r="AB33" s="780"/>
      <c r="AC33" s="780"/>
      <c r="AD33" s="780"/>
      <c r="AE33" s="781"/>
      <c r="AF33" s="782">
        <v>17</v>
      </c>
      <c r="AG33" s="783"/>
      <c r="AH33" s="783"/>
      <c r="AI33" s="783"/>
      <c r="AJ33" s="784"/>
      <c r="AK33" s="830">
        <v>301</v>
      </c>
      <c r="AL33" s="826"/>
      <c r="AM33" s="826"/>
      <c r="AN33" s="826"/>
      <c r="AO33" s="826"/>
      <c r="AP33" s="826">
        <v>1548</v>
      </c>
      <c r="AQ33" s="826"/>
      <c r="AR33" s="826"/>
      <c r="AS33" s="826"/>
      <c r="AT33" s="826"/>
      <c r="AU33" s="826">
        <v>1518</v>
      </c>
      <c r="AV33" s="826"/>
      <c r="AW33" s="826"/>
      <c r="AX33" s="826"/>
      <c r="AY33" s="826"/>
      <c r="AZ33" s="827"/>
      <c r="BA33" s="827"/>
      <c r="BB33" s="827"/>
      <c r="BC33" s="827"/>
      <c r="BD33" s="827"/>
      <c r="BE33" s="828" t="s">
        <v>414</v>
      </c>
      <c r="BF33" s="828"/>
      <c r="BG33" s="828"/>
      <c r="BH33" s="828"/>
      <c r="BI33" s="829"/>
      <c r="BJ33" s="223"/>
      <c r="BK33" s="223"/>
      <c r="BL33" s="223"/>
      <c r="BM33" s="223"/>
      <c r="BN33" s="223"/>
      <c r="BO33" s="232"/>
      <c r="BP33" s="232"/>
      <c r="BQ33" s="229">
        <v>27</v>
      </c>
      <c r="BR33" s="230"/>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1"/>
    </row>
    <row r="34" spans="1:131" ht="26.25" customHeight="1" x14ac:dyDescent="0.15">
      <c r="A34" s="233">
        <v>7</v>
      </c>
      <c r="B34" s="776" t="s">
        <v>415</v>
      </c>
      <c r="C34" s="777"/>
      <c r="D34" s="777"/>
      <c r="E34" s="777"/>
      <c r="F34" s="777"/>
      <c r="G34" s="777"/>
      <c r="H34" s="777"/>
      <c r="I34" s="777"/>
      <c r="J34" s="777"/>
      <c r="K34" s="777"/>
      <c r="L34" s="777"/>
      <c r="M34" s="777"/>
      <c r="N34" s="777"/>
      <c r="O34" s="777"/>
      <c r="P34" s="778"/>
      <c r="Q34" s="779">
        <v>44</v>
      </c>
      <c r="R34" s="780"/>
      <c r="S34" s="780"/>
      <c r="T34" s="780"/>
      <c r="U34" s="780"/>
      <c r="V34" s="780">
        <v>34</v>
      </c>
      <c r="W34" s="780"/>
      <c r="X34" s="780"/>
      <c r="Y34" s="780"/>
      <c r="Z34" s="780"/>
      <c r="AA34" s="780">
        <v>10</v>
      </c>
      <c r="AB34" s="780"/>
      <c r="AC34" s="780"/>
      <c r="AD34" s="780"/>
      <c r="AE34" s="781"/>
      <c r="AF34" s="782">
        <v>10</v>
      </c>
      <c r="AG34" s="783"/>
      <c r="AH34" s="783"/>
      <c r="AI34" s="783"/>
      <c r="AJ34" s="784"/>
      <c r="AK34" s="830">
        <v>23</v>
      </c>
      <c r="AL34" s="826"/>
      <c r="AM34" s="826"/>
      <c r="AN34" s="826"/>
      <c r="AO34" s="826"/>
      <c r="AP34" s="826">
        <v>41</v>
      </c>
      <c r="AQ34" s="826"/>
      <c r="AR34" s="826"/>
      <c r="AS34" s="826"/>
      <c r="AT34" s="826"/>
      <c r="AU34" s="826">
        <v>41</v>
      </c>
      <c r="AV34" s="826"/>
      <c r="AW34" s="826"/>
      <c r="AX34" s="826"/>
      <c r="AY34" s="826"/>
      <c r="AZ34" s="827"/>
      <c r="BA34" s="827"/>
      <c r="BB34" s="827"/>
      <c r="BC34" s="827"/>
      <c r="BD34" s="827"/>
      <c r="BE34" s="828" t="s">
        <v>414</v>
      </c>
      <c r="BF34" s="828"/>
      <c r="BG34" s="828"/>
      <c r="BH34" s="828"/>
      <c r="BI34" s="829"/>
      <c r="BJ34" s="223"/>
      <c r="BK34" s="223"/>
      <c r="BL34" s="223"/>
      <c r="BM34" s="223"/>
      <c r="BN34" s="223"/>
      <c r="BO34" s="232"/>
      <c r="BP34" s="232"/>
      <c r="BQ34" s="229">
        <v>28</v>
      </c>
      <c r="BR34" s="230"/>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1"/>
    </row>
    <row r="35" spans="1:131" ht="26.25" customHeight="1" x14ac:dyDescent="0.15">
      <c r="A35" s="233">
        <v>8</v>
      </c>
      <c r="B35" s="776" t="s">
        <v>416</v>
      </c>
      <c r="C35" s="777"/>
      <c r="D35" s="777"/>
      <c r="E35" s="777"/>
      <c r="F35" s="777"/>
      <c r="G35" s="777"/>
      <c r="H35" s="777"/>
      <c r="I35" s="777"/>
      <c r="J35" s="777"/>
      <c r="K35" s="777"/>
      <c r="L35" s="777"/>
      <c r="M35" s="777"/>
      <c r="N35" s="777"/>
      <c r="O35" s="777"/>
      <c r="P35" s="778"/>
      <c r="Q35" s="779">
        <v>0</v>
      </c>
      <c r="R35" s="780"/>
      <c r="S35" s="780"/>
      <c r="T35" s="780"/>
      <c r="U35" s="780"/>
      <c r="V35" s="780">
        <v>0</v>
      </c>
      <c r="W35" s="780"/>
      <c r="X35" s="780"/>
      <c r="Y35" s="780"/>
      <c r="Z35" s="780"/>
      <c r="AA35" s="780">
        <v>49</v>
      </c>
      <c r="AB35" s="780"/>
      <c r="AC35" s="780"/>
      <c r="AD35" s="780"/>
      <c r="AE35" s="781"/>
      <c r="AF35" s="782">
        <v>49</v>
      </c>
      <c r="AG35" s="783"/>
      <c r="AH35" s="783"/>
      <c r="AI35" s="783"/>
      <c r="AJ35" s="784"/>
      <c r="AK35" s="830">
        <v>0</v>
      </c>
      <c r="AL35" s="826"/>
      <c r="AM35" s="826"/>
      <c r="AN35" s="826"/>
      <c r="AO35" s="826"/>
      <c r="AP35" s="826">
        <v>0</v>
      </c>
      <c r="AQ35" s="826"/>
      <c r="AR35" s="826"/>
      <c r="AS35" s="826"/>
      <c r="AT35" s="826"/>
      <c r="AU35" s="826">
        <v>0</v>
      </c>
      <c r="AV35" s="826"/>
      <c r="AW35" s="826"/>
      <c r="AX35" s="826"/>
      <c r="AY35" s="826"/>
      <c r="AZ35" s="827"/>
      <c r="BA35" s="827"/>
      <c r="BB35" s="827"/>
      <c r="BC35" s="827"/>
      <c r="BD35" s="827"/>
      <c r="BE35" s="828" t="s">
        <v>414</v>
      </c>
      <c r="BF35" s="828"/>
      <c r="BG35" s="828"/>
      <c r="BH35" s="828"/>
      <c r="BI35" s="829"/>
      <c r="BJ35" s="223"/>
      <c r="BK35" s="223"/>
      <c r="BL35" s="223"/>
      <c r="BM35" s="223"/>
      <c r="BN35" s="223"/>
      <c r="BO35" s="232"/>
      <c r="BP35" s="232"/>
      <c r="BQ35" s="229">
        <v>29</v>
      </c>
      <c r="BR35" s="230"/>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1"/>
    </row>
    <row r="36" spans="1:131" ht="26.25" customHeight="1" x14ac:dyDescent="0.15">
      <c r="A36" s="233">
        <v>9</v>
      </c>
      <c r="B36" s="776" t="s">
        <v>417</v>
      </c>
      <c r="C36" s="777"/>
      <c r="D36" s="777"/>
      <c r="E36" s="777"/>
      <c r="F36" s="777"/>
      <c r="G36" s="777"/>
      <c r="H36" s="777"/>
      <c r="I36" s="777"/>
      <c r="J36" s="777"/>
      <c r="K36" s="777"/>
      <c r="L36" s="777"/>
      <c r="M36" s="777"/>
      <c r="N36" s="777"/>
      <c r="O36" s="777"/>
      <c r="P36" s="778"/>
      <c r="Q36" s="779">
        <v>6</v>
      </c>
      <c r="R36" s="780"/>
      <c r="S36" s="780"/>
      <c r="T36" s="780"/>
      <c r="U36" s="780"/>
      <c r="V36" s="780">
        <v>0</v>
      </c>
      <c r="W36" s="780"/>
      <c r="X36" s="780"/>
      <c r="Y36" s="780"/>
      <c r="Z36" s="780"/>
      <c r="AA36" s="780">
        <v>6</v>
      </c>
      <c r="AB36" s="780"/>
      <c r="AC36" s="780"/>
      <c r="AD36" s="780"/>
      <c r="AE36" s="781"/>
      <c r="AF36" s="782">
        <v>6</v>
      </c>
      <c r="AG36" s="783"/>
      <c r="AH36" s="783"/>
      <c r="AI36" s="783"/>
      <c r="AJ36" s="784"/>
      <c r="AK36" s="830">
        <v>0</v>
      </c>
      <c r="AL36" s="826"/>
      <c r="AM36" s="826"/>
      <c r="AN36" s="826"/>
      <c r="AO36" s="826"/>
      <c r="AP36" s="826">
        <v>0</v>
      </c>
      <c r="AQ36" s="826"/>
      <c r="AR36" s="826"/>
      <c r="AS36" s="826"/>
      <c r="AT36" s="826"/>
      <c r="AU36" s="826">
        <v>0</v>
      </c>
      <c r="AV36" s="826"/>
      <c r="AW36" s="826"/>
      <c r="AX36" s="826"/>
      <c r="AY36" s="826"/>
      <c r="AZ36" s="827"/>
      <c r="BA36" s="827"/>
      <c r="BB36" s="827"/>
      <c r="BC36" s="827"/>
      <c r="BD36" s="827"/>
      <c r="BE36" s="828" t="s">
        <v>414</v>
      </c>
      <c r="BF36" s="828"/>
      <c r="BG36" s="828"/>
      <c r="BH36" s="828"/>
      <c r="BI36" s="829"/>
      <c r="BJ36" s="223"/>
      <c r="BK36" s="223"/>
      <c r="BL36" s="223"/>
      <c r="BM36" s="223"/>
      <c r="BN36" s="223"/>
      <c r="BO36" s="232"/>
      <c r="BP36" s="232"/>
      <c r="BQ36" s="229">
        <v>30</v>
      </c>
      <c r="BR36" s="230"/>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1"/>
    </row>
    <row r="37" spans="1:131" ht="26.25" customHeight="1" x14ac:dyDescent="0.15">
      <c r="A37" s="233">
        <v>10</v>
      </c>
      <c r="B37" s="776"/>
      <c r="C37" s="777"/>
      <c r="D37" s="777"/>
      <c r="E37" s="777"/>
      <c r="F37" s="777"/>
      <c r="G37" s="777"/>
      <c r="H37" s="777"/>
      <c r="I37" s="777"/>
      <c r="J37" s="777"/>
      <c r="K37" s="777"/>
      <c r="L37" s="777"/>
      <c r="M37" s="777"/>
      <c r="N37" s="777"/>
      <c r="O37" s="777"/>
      <c r="P37" s="778"/>
      <c r="Q37" s="779"/>
      <c r="R37" s="780"/>
      <c r="S37" s="780"/>
      <c r="T37" s="780"/>
      <c r="U37" s="780"/>
      <c r="V37" s="780"/>
      <c r="W37" s="780"/>
      <c r="X37" s="780"/>
      <c r="Y37" s="780"/>
      <c r="Z37" s="780"/>
      <c r="AA37" s="780"/>
      <c r="AB37" s="780"/>
      <c r="AC37" s="780"/>
      <c r="AD37" s="780"/>
      <c r="AE37" s="781"/>
      <c r="AF37" s="782"/>
      <c r="AG37" s="783"/>
      <c r="AH37" s="783"/>
      <c r="AI37" s="783"/>
      <c r="AJ37" s="784"/>
      <c r="AK37" s="830"/>
      <c r="AL37" s="826"/>
      <c r="AM37" s="826"/>
      <c r="AN37" s="826"/>
      <c r="AO37" s="826"/>
      <c r="AP37" s="826"/>
      <c r="AQ37" s="826"/>
      <c r="AR37" s="826"/>
      <c r="AS37" s="826"/>
      <c r="AT37" s="826"/>
      <c r="AU37" s="826"/>
      <c r="AV37" s="826"/>
      <c r="AW37" s="826"/>
      <c r="AX37" s="826"/>
      <c r="AY37" s="826"/>
      <c r="AZ37" s="827"/>
      <c r="BA37" s="827"/>
      <c r="BB37" s="827"/>
      <c r="BC37" s="827"/>
      <c r="BD37" s="827"/>
      <c r="BE37" s="828"/>
      <c r="BF37" s="828"/>
      <c r="BG37" s="828"/>
      <c r="BH37" s="828"/>
      <c r="BI37" s="829"/>
      <c r="BJ37" s="223"/>
      <c r="BK37" s="223"/>
      <c r="BL37" s="223"/>
      <c r="BM37" s="223"/>
      <c r="BN37" s="223"/>
      <c r="BO37" s="232"/>
      <c r="BP37" s="232"/>
      <c r="BQ37" s="229">
        <v>31</v>
      </c>
      <c r="BR37" s="230"/>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1"/>
    </row>
    <row r="38" spans="1:131" ht="26.25" customHeight="1" x14ac:dyDescent="0.15">
      <c r="A38" s="233">
        <v>11</v>
      </c>
      <c r="B38" s="776"/>
      <c r="C38" s="777"/>
      <c r="D38" s="777"/>
      <c r="E38" s="777"/>
      <c r="F38" s="777"/>
      <c r="G38" s="777"/>
      <c r="H38" s="777"/>
      <c r="I38" s="777"/>
      <c r="J38" s="777"/>
      <c r="K38" s="777"/>
      <c r="L38" s="777"/>
      <c r="M38" s="777"/>
      <c r="N38" s="777"/>
      <c r="O38" s="777"/>
      <c r="P38" s="778"/>
      <c r="Q38" s="779"/>
      <c r="R38" s="780"/>
      <c r="S38" s="780"/>
      <c r="T38" s="780"/>
      <c r="U38" s="780"/>
      <c r="V38" s="780"/>
      <c r="W38" s="780"/>
      <c r="X38" s="780"/>
      <c r="Y38" s="780"/>
      <c r="Z38" s="780"/>
      <c r="AA38" s="780"/>
      <c r="AB38" s="780"/>
      <c r="AC38" s="780"/>
      <c r="AD38" s="780"/>
      <c r="AE38" s="781"/>
      <c r="AF38" s="782"/>
      <c r="AG38" s="783"/>
      <c r="AH38" s="783"/>
      <c r="AI38" s="783"/>
      <c r="AJ38" s="784"/>
      <c r="AK38" s="830"/>
      <c r="AL38" s="826"/>
      <c r="AM38" s="826"/>
      <c r="AN38" s="826"/>
      <c r="AO38" s="826"/>
      <c r="AP38" s="826"/>
      <c r="AQ38" s="826"/>
      <c r="AR38" s="826"/>
      <c r="AS38" s="826"/>
      <c r="AT38" s="826"/>
      <c r="AU38" s="826"/>
      <c r="AV38" s="826"/>
      <c r="AW38" s="826"/>
      <c r="AX38" s="826"/>
      <c r="AY38" s="826"/>
      <c r="AZ38" s="827"/>
      <c r="BA38" s="827"/>
      <c r="BB38" s="827"/>
      <c r="BC38" s="827"/>
      <c r="BD38" s="827"/>
      <c r="BE38" s="828"/>
      <c r="BF38" s="828"/>
      <c r="BG38" s="828"/>
      <c r="BH38" s="828"/>
      <c r="BI38" s="829"/>
      <c r="BJ38" s="223"/>
      <c r="BK38" s="223"/>
      <c r="BL38" s="223"/>
      <c r="BM38" s="223"/>
      <c r="BN38" s="223"/>
      <c r="BO38" s="232"/>
      <c r="BP38" s="232"/>
      <c r="BQ38" s="229">
        <v>32</v>
      </c>
      <c r="BR38" s="230"/>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1"/>
    </row>
    <row r="39" spans="1:131" ht="26.25" customHeight="1" x14ac:dyDescent="0.15">
      <c r="A39" s="233">
        <v>12</v>
      </c>
      <c r="B39" s="776"/>
      <c r="C39" s="777"/>
      <c r="D39" s="777"/>
      <c r="E39" s="777"/>
      <c r="F39" s="777"/>
      <c r="G39" s="777"/>
      <c r="H39" s="777"/>
      <c r="I39" s="777"/>
      <c r="J39" s="777"/>
      <c r="K39" s="777"/>
      <c r="L39" s="777"/>
      <c r="M39" s="777"/>
      <c r="N39" s="777"/>
      <c r="O39" s="777"/>
      <c r="P39" s="778"/>
      <c r="Q39" s="779"/>
      <c r="R39" s="780"/>
      <c r="S39" s="780"/>
      <c r="T39" s="780"/>
      <c r="U39" s="780"/>
      <c r="V39" s="780"/>
      <c r="W39" s="780"/>
      <c r="X39" s="780"/>
      <c r="Y39" s="780"/>
      <c r="Z39" s="780"/>
      <c r="AA39" s="780"/>
      <c r="AB39" s="780"/>
      <c r="AC39" s="780"/>
      <c r="AD39" s="780"/>
      <c r="AE39" s="781"/>
      <c r="AF39" s="782"/>
      <c r="AG39" s="783"/>
      <c r="AH39" s="783"/>
      <c r="AI39" s="783"/>
      <c r="AJ39" s="784"/>
      <c r="AK39" s="830"/>
      <c r="AL39" s="826"/>
      <c r="AM39" s="826"/>
      <c r="AN39" s="826"/>
      <c r="AO39" s="826"/>
      <c r="AP39" s="826"/>
      <c r="AQ39" s="826"/>
      <c r="AR39" s="826"/>
      <c r="AS39" s="826"/>
      <c r="AT39" s="826"/>
      <c r="AU39" s="826"/>
      <c r="AV39" s="826"/>
      <c r="AW39" s="826"/>
      <c r="AX39" s="826"/>
      <c r="AY39" s="826"/>
      <c r="AZ39" s="827"/>
      <c r="BA39" s="827"/>
      <c r="BB39" s="827"/>
      <c r="BC39" s="827"/>
      <c r="BD39" s="827"/>
      <c r="BE39" s="828"/>
      <c r="BF39" s="828"/>
      <c r="BG39" s="828"/>
      <c r="BH39" s="828"/>
      <c r="BI39" s="829"/>
      <c r="BJ39" s="223"/>
      <c r="BK39" s="223"/>
      <c r="BL39" s="223"/>
      <c r="BM39" s="223"/>
      <c r="BN39" s="223"/>
      <c r="BO39" s="232"/>
      <c r="BP39" s="232"/>
      <c r="BQ39" s="229">
        <v>33</v>
      </c>
      <c r="BR39" s="230"/>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1"/>
    </row>
    <row r="40" spans="1:131" ht="26.25" customHeight="1" x14ac:dyDescent="0.15">
      <c r="A40" s="229">
        <v>13</v>
      </c>
      <c r="B40" s="776"/>
      <c r="C40" s="777"/>
      <c r="D40" s="777"/>
      <c r="E40" s="777"/>
      <c r="F40" s="777"/>
      <c r="G40" s="777"/>
      <c r="H40" s="777"/>
      <c r="I40" s="777"/>
      <c r="J40" s="777"/>
      <c r="K40" s="777"/>
      <c r="L40" s="777"/>
      <c r="M40" s="777"/>
      <c r="N40" s="777"/>
      <c r="O40" s="777"/>
      <c r="P40" s="778"/>
      <c r="Q40" s="779"/>
      <c r="R40" s="780"/>
      <c r="S40" s="780"/>
      <c r="T40" s="780"/>
      <c r="U40" s="780"/>
      <c r="V40" s="780"/>
      <c r="W40" s="780"/>
      <c r="X40" s="780"/>
      <c r="Y40" s="780"/>
      <c r="Z40" s="780"/>
      <c r="AA40" s="780"/>
      <c r="AB40" s="780"/>
      <c r="AC40" s="780"/>
      <c r="AD40" s="780"/>
      <c r="AE40" s="781"/>
      <c r="AF40" s="782"/>
      <c r="AG40" s="783"/>
      <c r="AH40" s="783"/>
      <c r="AI40" s="783"/>
      <c r="AJ40" s="784"/>
      <c r="AK40" s="830"/>
      <c r="AL40" s="826"/>
      <c r="AM40" s="826"/>
      <c r="AN40" s="826"/>
      <c r="AO40" s="826"/>
      <c r="AP40" s="826"/>
      <c r="AQ40" s="826"/>
      <c r="AR40" s="826"/>
      <c r="AS40" s="826"/>
      <c r="AT40" s="826"/>
      <c r="AU40" s="826"/>
      <c r="AV40" s="826"/>
      <c r="AW40" s="826"/>
      <c r="AX40" s="826"/>
      <c r="AY40" s="826"/>
      <c r="AZ40" s="827"/>
      <c r="BA40" s="827"/>
      <c r="BB40" s="827"/>
      <c r="BC40" s="827"/>
      <c r="BD40" s="827"/>
      <c r="BE40" s="828"/>
      <c r="BF40" s="828"/>
      <c r="BG40" s="828"/>
      <c r="BH40" s="828"/>
      <c r="BI40" s="829"/>
      <c r="BJ40" s="223"/>
      <c r="BK40" s="223"/>
      <c r="BL40" s="223"/>
      <c r="BM40" s="223"/>
      <c r="BN40" s="223"/>
      <c r="BO40" s="232"/>
      <c r="BP40" s="232"/>
      <c r="BQ40" s="229">
        <v>34</v>
      </c>
      <c r="BR40" s="230"/>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1"/>
    </row>
    <row r="41" spans="1:131" ht="26.25" customHeight="1" x14ac:dyDescent="0.15">
      <c r="A41" s="229">
        <v>14</v>
      </c>
      <c r="B41" s="776"/>
      <c r="C41" s="777"/>
      <c r="D41" s="777"/>
      <c r="E41" s="777"/>
      <c r="F41" s="777"/>
      <c r="G41" s="777"/>
      <c r="H41" s="777"/>
      <c r="I41" s="777"/>
      <c r="J41" s="777"/>
      <c r="K41" s="777"/>
      <c r="L41" s="777"/>
      <c r="M41" s="777"/>
      <c r="N41" s="777"/>
      <c r="O41" s="777"/>
      <c r="P41" s="778"/>
      <c r="Q41" s="779"/>
      <c r="R41" s="780"/>
      <c r="S41" s="780"/>
      <c r="T41" s="780"/>
      <c r="U41" s="780"/>
      <c r="V41" s="780"/>
      <c r="W41" s="780"/>
      <c r="X41" s="780"/>
      <c r="Y41" s="780"/>
      <c r="Z41" s="780"/>
      <c r="AA41" s="780"/>
      <c r="AB41" s="780"/>
      <c r="AC41" s="780"/>
      <c r="AD41" s="780"/>
      <c r="AE41" s="781"/>
      <c r="AF41" s="782"/>
      <c r="AG41" s="783"/>
      <c r="AH41" s="783"/>
      <c r="AI41" s="783"/>
      <c r="AJ41" s="784"/>
      <c r="AK41" s="830"/>
      <c r="AL41" s="826"/>
      <c r="AM41" s="826"/>
      <c r="AN41" s="826"/>
      <c r="AO41" s="826"/>
      <c r="AP41" s="826"/>
      <c r="AQ41" s="826"/>
      <c r="AR41" s="826"/>
      <c r="AS41" s="826"/>
      <c r="AT41" s="826"/>
      <c r="AU41" s="826"/>
      <c r="AV41" s="826"/>
      <c r="AW41" s="826"/>
      <c r="AX41" s="826"/>
      <c r="AY41" s="826"/>
      <c r="AZ41" s="827"/>
      <c r="BA41" s="827"/>
      <c r="BB41" s="827"/>
      <c r="BC41" s="827"/>
      <c r="BD41" s="827"/>
      <c r="BE41" s="828"/>
      <c r="BF41" s="828"/>
      <c r="BG41" s="828"/>
      <c r="BH41" s="828"/>
      <c r="BI41" s="829"/>
      <c r="BJ41" s="223"/>
      <c r="BK41" s="223"/>
      <c r="BL41" s="223"/>
      <c r="BM41" s="223"/>
      <c r="BN41" s="223"/>
      <c r="BO41" s="232"/>
      <c r="BP41" s="232"/>
      <c r="BQ41" s="229">
        <v>35</v>
      </c>
      <c r="BR41" s="230"/>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1"/>
    </row>
    <row r="42" spans="1:131" ht="26.25" customHeight="1" x14ac:dyDescent="0.15">
      <c r="A42" s="229">
        <v>15</v>
      </c>
      <c r="B42" s="776"/>
      <c r="C42" s="777"/>
      <c r="D42" s="777"/>
      <c r="E42" s="777"/>
      <c r="F42" s="777"/>
      <c r="G42" s="777"/>
      <c r="H42" s="777"/>
      <c r="I42" s="777"/>
      <c r="J42" s="777"/>
      <c r="K42" s="777"/>
      <c r="L42" s="777"/>
      <c r="M42" s="777"/>
      <c r="N42" s="777"/>
      <c r="O42" s="777"/>
      <c r="P42" s="778"/>
      <c r="Q42" s="779"/>
      <c r="R42" s="780"/>
      <c r="S42" s="780"/>
      <c r="T42" s="780"/>
      <c r="U42" s="780"/>
      <c r="V42" s="780"/>
      <c r="W42" s="780"/>
      <c r="X42" s="780"/>
      <c r="Y42" s="780"/>
      <c r="Z42" s="780"/>
      <c r="AA42" s="780"/>
      <c r="AB42" s="780"/>
      <c r="AC42" s="780"/>
      <c r="AD42" s="780"/>
      <c r="AE42" s="781"/>
      <c r="AF42" s="782"/>
      <c r="AG42" s="783"/>
      <c r="AH42" s="783"/>
      <c r="AI42" s="783"/>
      <c r="AJ42" s="784"/>
      <c r="AK42" s="830"/>
      <c r="AL42" s="826"/>
      <c r="AM42" s="826"/>
      <c r="AN42" s="826"/>
      <c r="AO42" s="826"/>
      <c r="AP42" s="826"/>
      <c r="AQ42" s="826"/>
      <c r="AR42" s="826"/>
      <c r="AS42" s="826"/>
      <c r="AT42" s="826"/>
      <c r="AU42" s="826"/>
      <c r="AV42" s="826"/>
      <c r="AW42" s="826"/>
      <c r="AX42" s="826"/>
      <c r="AY42" s="826"/>
      <c r="AZ42" s="827"/>
      <c r="BA42" s="827"/>
      <c r="BB42" s="827"/>
      <c r="BC42" s="827"/>
      <c r="BD42" s="827"/>
      <c r="BE42" s="828"/>
      <c r="BF42" s="828"/>
      <c r="BG42" s="828"/>
      <c r="BH42" s="828"/>
      <c r="BI42" s="829"/>
      <c r="BJ42" s="223"/>
      <c r="BK42" s="223"/>
      <c r="BL42" s="223"/>
      <c r="BM42" s="223"/>
      <c r="BN42" s="223"/>
      <c r="BO42" s="232"/>
      <c r="BP42" s="232"/>
      <c r="BQ42" s="229">
        <v>36</v>
      </c>
      <c r="BR42" s="230"/>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1"/>
    </row>
    <row r="43" spans="1:131" ht="26.25" customHeight="1" x14ac:dyDescent="0.15">
      <c r="A43" s="229">
        <v>16</v>
      </c>
      <c r="B43" s="776"/>
      <c r="C43" s="777"/>
      <c r="D43" s="777"/>
      <c r="E43" s="777"/>
      <c r="F43" s="777"/>
      <c r="G43" s="777"/>
      <c r="H43" s="777"/>
      <c r="I43" s="777"/>
      <c r="J43" s="777"/>
      <c r="K43" s="777"/>
      <c r="L43" s="777"/>
      <c r="M43" s="777"/>
      <c r="N43" s="777"/>
      <c r="O43" s="777"/>
      <c r="P43" s="778"/>
      <c r="Q43" s="779"/>
      <c r="R43" s="780"/>
      <c r="S43" s="780"/>
      <c r="T43" s="780"/>
      <c r="U43" s="780"/>
      <c r="V43" s="780"/>
      <c r="W43" s="780"/>
      <c r="X43" s="780"/>
      <c r="Y43" s="780"/>
      <c r="Z43" s="780"/>
      <c r="AA43" s="780"/>
      <c r="AB43" s="780"/>
      <c r="AC43" s="780"/>
      <c r="AD43" s="780"/>
      <c r="AE43" s="781"/>
      <c r="AF43" s="782"/>
      <c r="AG43" s="783"/>
      <c r="AH43" s="783"/>
      <c r="AI43" s="783"/>
      <c r="AJ43" s="784"/>
      <c r="AK43" s="830"/>
      <c r="AL43" s="826"/>
      <c r="AM43" s="826"/>
      <c r="AN43" s="826"/>
      <c r="AO43" s="826"/>
      <c r="AP43" s="826"/>
      <c r="AQ43" s="826"/>
      <c r="AR43" s="826"/>
      <c r="AS43" s="826"/>
      <c r="AT43" s="826"/>
      <c r="AU43" s="826"/>
      <c r="AV43" s="826"/>
      <c r="AW43" s="826"/>
      <c r="AX43" s="826"/>
      <c r="AY43" s="826"/>
      <c r="AZ43" s="827"/>
      <c r="BA43" s="827"/>
      <c r="BB43" s="827"/>
      <c r="BC43" s="827"/>
      <c r="BD43" s="827"/>
      <c r="BE43" s="828"/>
      <c r="BF43" s="828"/>
      <c r="BG43" s="828"/>
      <c r="BH43" s="828"/>
      <c r="BI43" s="829"/>
      <c r="BJ43" s="223"/>
      <c r="BK43" s="223"/>
      <c r="BL43" s="223"/>
      <c r="BM43" s="223"/>
      <c r="BN43" s="223"/>
      <c r="BO43" s="232"/>
      <c r="BP43" s="232"/>
      <c r="BQ43" s="229">
        <v>37</v>
      </c>
      <c r="BR43" s="230"/>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1"/>
    </row>
    <row r="44" spans="1:131" ht="26.25" customHeight="1" x14ac:dyDescent="0.15">
      <c r="A44" s="229">
        <v>17</v>
      </c>
      <c r="B44" s="776"/>
      <c r="C44" s="777"/>
      <c r="D44" s="777"/>
      <c r="E44" s="777"/>
      <c r="F44" s="777"/>
      <c r="G44" s="777"/>
      <c r="H44" s="777"/>
      <c r="I44" s="777"/>
      <c r="J44" s="777"/>
      <c r="K44" s="777"/>
      <c r="L44" s="777"/>
      <c r="M44" s="777"/>
      <c r="N44" s="777"/>
      <c r="O44" s="777"/>
      <c r="P44" s="778"/>
      <c r="Q44" s="779"/>
      <c r="R44" s="780"/>
      <c r="S44" s="780"/>
      <c r="T44" s="780"/>
      <c r="U44" s="780"/>
      <c r="V44" s="780"/>
      <c r="W44" s="780"/>
      <c r="X44" s="780"/>
      <c r="Y44" s="780"/>
      <c r="Z44" s="780"/>
      <c r="AA44" s="780"/>
      <c r="AB44" s="780"/>
      <c r="AC44" s="780"/>
      <c r="AD44" s="780"/>
      <c r="AE44" s="781"/>
      <c r="AF44" s="782"/>
      <c r="AG44" s="783"/>
      <c r="AH44" s="783"/>
      <c r="AI44" s="783"/>
      <c r="AJ44" s="784"/>
      <c r="AK44" s="830"/>
      <c r="AL44" s="826"/>
      <c r="AM44" s="826"/>
      <c r="AN44" s="826"/>
      <c r="AO44" s="826"/>
      <c r="AP44" s="826"/>
      <c r="AQ44" s="826"/>
      <c r="AR44" s="826"/>
      <c r="AS44" s="826"/>
      <c r="AT44" s="826"/>
      <c r="AU44" s="826"/>
      <c r="AV44" s="826"/>
      <c r="AW44" s="826"/>
      <c r="AX44" s="826"/>
      <c r="AY44" s="826"/>
      <c r="AZ44" s="827"/>
      <c r="BA44" s="827"/>
      <c r="BB44" s="827"/>
      <c r="BC44" s="827"/>
      <c r="BD44" s="827"/>
      <c r="BE44" s="828"/>
      <c r="BF44" s="828"/>
      <c r="BG44" s="828"/>
      <c r="BH44" s="828"/>
      <c r="BI44" s="829"/>
      <c r="BJ44" s="223"/>
      <c r="BK44" s="223"/>
      <c r="BL44" s="223"/>
      <c r="BM44" s="223"/>
      <c r="BN44" s="223"/>
      <c r="BO44" s="232"/>
      <c r="BP44" s="232"/>
      <c r="BQ44" s="229">
        <v>38</v>
      </c>
      <c r="BR44" s="230"/>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1"/>
    </row>
    <row r="45" spans="1:131" ht="26.25" customHeight="1" x14ac:dyDescent="0.15">
      <c r="A45" s="229">
        <v>18</v>
      </c>
      <c r="B45" s="776"/>
      <c r="C45" s="777"/>
      <c r="D45" s="777"/>
      <c r="E45" s="777"/>
      <c r="F45" s="777"/>
      <c r="G45" s="777"/>
      <c r="H45" s="777"/>
      <c r="I45" s="777"/>
      <c r="J45" s="777"/>
      <c r="K45" s="777"/>
      <c r="L45" s="777"/>
      <c r="M45" s="777"/>
      <c r="N45" s="777"/>
      <c r="O45" s="777"/>
      <c r="P45" s="778"/>
      <c r="Q45" s="779"/>
      <c r="R45" s="780"/>
      <c r="S45" s="780"/>
      <c r="T45" s="780"/>
      <c r="U45" s="780"/>
      <c r="V45" s="780"/>
      <c r="W45" s="780"/>
      <c r="X45" s="780"/>
      <c r="Y45" s="780"/>
      <c r="Z45" s="780"/>
      <c r="AA45" s="780"/>
      <c r="AB45" s="780"/>
      <c r="AC45" s="780"/>
      <c r="AD45" s="780"/>
      <c r="AE45" s="781"/>
      <c r="AF45" s="782"/>
      <c r="AG45" s="783"/>
      <c r="AH45" s="783"/>
      <c r="AI45" s="783"/>
      <c r="AJ45" s="784"/>
      <c r="AK45" s="830"/>
      <c r="AL45" s="826"/>
      <c r="AM45" s="826"/>
      <c r="AN45" s="826"/>
      <c r="AO45" s="826"/>
      <c r="AP45" s="826"/>
      <c r="AQ45" s="826"/>
      <c r="AR45" s="826"/>
      <c r="AS45" s="826"/>
      <c r="AT45" s="826"/>
      <c r="AU45" s="826"/>
      <c r="AV45" s="826"/>
      <c r="AW45" s="826"/>
      <c r="AX45" s="826"/>
      <c r="AY45" s="826"/>
      <c r="AZ45" s="827"/>
      <c r="BA45" s="827"/>
      <c r="BB45" s="827"/>
      <c r="BC45" s="827"/>
      <c r="BD45" s="827"/>
      <c r="BE45" s="828"/>
      <c r="BF45" s="828"/>
      <c r="BG45" s="828"/>
      <c r="BH45" s="828"/>
      <c r="BI45" s="829"/>
      <c r="BJ45" s="223"/>
      <c r="BK45" s="223"/>
      <c r="BL45" s="223"/>
      <c r="BM45" s="223"/>
      <c r="BN45" s="223"/>
      <c r="BO45" s="232"/>
      <c r="BP45" s="232"/>
      <c r="BQ45" s="229">
        <v>39</v>
      </c>
      <c r="BR45" s="230"/>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1"/>
    </row>
    <row r="46" spans="1:131" ht="26.25" customHeight="1" x14ac:dyDescent="0.15">
      <c r="A46" s="229">
        <v>19</v>
      </c>
      <c r="B46" s="776"/>
      <c r="C46" s="777"/>
      <c r="D46" s="777"/>
      <c r="E46" s="777"/>
      <c r="F46" s="777"/>
      <c r="G46" s="777"/>
      <c r="H46" s="777"/>
      <c r="I46" s="777"/>
      <c r="J46" s="777"/>
      <c r="K46" s="777"/>
      <c r="L46" s="777"/>
      <c r="M46" s="777"/>
      <c r="N46" s="777"/>
      <c r="O46" s="777"/>
      <c r="P46" s="778"/>
      <c r="Q46" s="779"/>
      <c r="R46" s="780"/>
      <c r="S46" s="780"/>
      <c r="T46" s="780"/>
      <c r="U46" s="780"/>
      <c r="V46" s="780"/>
      <c r="W46" s="780"/>
      <c r="X46" s="780"/>
      <c r="Y46" s="780"/>
      <c r="Z46" s="780"/>
      <c r="AA46" s="780"/>
      <c r="AB46" s="780"/>
      <c r="AC46" s="780"/>
      <c r="AD46" s="780"/>
      <c r="AE46" s="781"/>
      <c r="AF46" s="782"/>
      <c r="AG46" s="783"/>
      <c r="AH46" s="783"/>
      <c r="AI46" s="783"/>
      <c r="AJ46" s="784"/>
      <c r="AK46" s="830"/>
      <c r="AL46" s="826"/>
      <c r="AM46" s="826"/>
      <c r="AN46" s="826"/>
      <c r="AO46" s="826"/>
      <c r="AP46" s="826"/>
      <c r="AQ46" s="826"/>
      <c r="AR46" s="826"/>
      <c r="AS46" s="826"/>
      <c r="AT46" s="826"/>
      <c r="AU46" s="826"/>
      <c r="AV46" s="826"/>
      <c r="AW46" s="826"/>
      <c r="AX46" s="826"/>
      <c r="AY46" s="826"/>
      <c r="AZ46" s="827"/>
      <c r="BA46" s="827"/>
      <c r="BB46" s="827"/>
      <c r="BC46" s="827"/>
      <c r="BD46" s="827"/>
      <c r="BE46" s="828"/>
      <c r="BF46" s="828"/>
      <c r="BG46" s="828"/>
      <c r="BH46" s="828"/>
      <c r="BI46" s="829"/>
      <c r="BJ46" s="223"/>
      <c r="BK46" s="223"/>
      <c r="BL46" s="223"/>
      <c r="BM46" s="223"/>
      <c r="BN46" s="223"/>
      <c r="BO46" s="232"/>
      <c r="BP46" s="232"/>
      <c r="BQ46" s="229">
        <v>40</v>
      </c>
      <c r="BR46" s="230"/>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1"/>
    </row>
    <row r="47" spans="1:131" ht="26.25" customHeight="1" x14ac:dyDescent="0.15">
      <c r="A47" s="229">
        <v>20</v>
      </c>
      <c r="B47" s="776"/>
      <c r="C47" s="777"/>
      <c r="D47" s="777"/>
      <c r="E47" s="777"/>
      <c r="F47" s="777"/>
      <c r="G47" s="777"/>
      <c r="H47" s="777"/>
      <c r="I47" s="777"/>
      <c r="J47" s="777"/>
      <c r="K47" s="777"/>
      <c r="L47" s="777"/>
      <c r="M47" s="777"/>
      <c r="N47" s="777"/>
      <c r="O47" s="777"/>
      <c r="P47" s="778"/>
      <c r="Q47" s="779"/>
      <c r="R47" s="780"/>
      <c r="S47" s="780"/>
      <c r="T47" s="780"/>
      <c r="U47" s="780"/>
      <c r="V47" s="780"/>
      <c r="W47" s="780"/>
      <c r="X47" s="780"/>
      <c r="Y47" s="780"/>
      <c r="Z47" s="780"/>
      <c r="AA47" s="780"/>
      <c r="AB47" s="780"/>
      <c r="AC47" s="780"/>
      <c r="AD47" s="780"/>
      <c r="AE47" s="781"/>
      <c r="AF47" s="782"/>
      <c r="AG47" s="783"/>
      <c r="AH47" s="783"/>
      <c r="AI47" s="783"/>
      <c r="AJ47" s="784"/>
      <c r="AK47" s="830"/>
      <c r="AL47" s="826"/>
      <c r="AM47" s="826"/>
      <c r="AN47" s="826"/>
      <c r="AO47" s="826"/>
      <c r="AP47" s="826"/>
      <c r="AQ47" s="826"/>
      <c r="AR47" s="826"/>
      <c r="AS47" s="826"/>
      <c r="AT47" s="826"/>
      <c r="AU47" s="826"/>
      <c r="AV47" s="826"/>
      <c r="AW47" s="826"/>
      <c r="AX47" s="826"/>
      <c r="AY47" s="826"/>
      <c r="AZ47" s="827"/>
      <c r="BA47" s="827"/>
      <c r="BB47" s="827"/>
      <c r="BC47" s="827"/>
      <c r="BD47" s="827"/>
      <c r="BE47" s="828"/>
      <c r="BF47" s="828"/>
      <c r="BG47" s="828"/>
      <c r="BH47" s="828"/>
      <c r="BI47" s="829"/>
      <c r="BJ47" s="223"/>
      <c r="BK47" s="223"/>
      <c r="BL47" s="223"/>
      <c r="BM47" s="223"/>
      <c r="BN47" s="223"/>
      <c r="BO47" s="232"/>
      <c r="BP47" s="232"/>
      <c r="BQ47" s="229">
        <v>41</v>
      </c>
      <c r="BR47" s="230"/>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1"/>
    </row>
    <row r="48" spans="1:131" ht="26.25" customHeight="1" x14ac:dyDescent="0.15">
      <c r="A48" s="229">
        <v>21</v>
      </c>
      <c r="B48" s="776"/>
      <c r="C48" s="777"/>
      <c r="D48" s="777"/>
      <c r="E48" s="777"/>
      <c r="F48" s="777"/>
      <c r="G48" s="777"/>
      <c r="H48" s="777"/>
      <c r="I48" s="777"/>
      <c r="J48" s="777"/>
      <c r="K48" s="777"/>
      <c r="L48" s="777"/>
      <c r="M48" s="777"/>
      <c r="N48" s="777"/>
      <c r="O48" s="777"/>
      <c r="P48" s="778"/>
      <c r="Q48" s="779"/>
      <c r="R48" s="780"/>
      <c r="S48" s="780"/>
      <c r="T48" s="780"/>
      <c r="U48" s="780"/>
      <c r="V48" s="780"/>
      <c r="W48" s="780"/>
      <c r="X48" s="780"/>
      <c r="Y48" s="780"/>
      <c r="Z48" s="780"/>
      <c r="AA48" s="780"/>
      <c r="AB48" s="780"/>
      <c r="AC48" s="780"/>
      <c r="AD48" s="780"/>
      <c r="AE48" s="781"/>
      <c r="AF48" s="782"/>
      <c r="AG48" s="783"/>
      <c r="AH48" s="783"/>
      <c r="AI48" s="783"/>
      <c r="AJ48" s="784"/>
      <c r="AK48" s="830"/>
      <c r="AL48" s="826"/>
      <c r="AM48" s="826"/>
      <c r="AN48" s="826"/>
      <c r="AO48" s="826"/>
      <c r="AP48" s="826"/>
      <c r="AQ48" s="826"/>
      <c r="AR48" s="826"/>
      <c r="AS48" s="826"/>
      <c r="AT48" s="826"/>
      <c r="AU48" s="826"/>
      <c r="AV48" s="826"/>
      <c r="AW48" s="826"/>
      <c r="AX48" s="826"/>
      <c r="AY48" s="826"/>
      <c r="AZ48" s="827"/>
      <c r="BA48" s="827"/>
      <c r="BB48" s="827"/>
      <c r="BC48" s="827"/>
      <c r="BD48" s="827"/>
      <c r="BE48" s="828"/>
      <c r="BF48" s="828"/>
      <c r="BG48" s="828"/>
      <c r="BH48" s="828"/>
      <c r="BI48" s="829"/>
      <c r="BJ48" s="223"/>
      <c r="BK48" s="223"/>
      <c r="BL48" s="223"/>
      <c r="BM48" s="223"/>
      <c r="BN48" s="223"/>
      <c r="BO48" s="232"/>
      <c r="BP48" s="232"/>
      <c r="BQ48" s="229">
        <v>42</v>
      </c>
      <c r="BR48" s="230"/>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1"/>
    </row>
    <row r="49" spans="1:131" ht="26.25" customHeight="1" x14ac:dyDescent="0.15">
      <c r="A49" s="229">
        <v>22</v>
      </c>
      <c r="B49" s="776"/>
      <c r="C49" s="777"/>
      <c r="D49" s="777"/>
      <c r="E49" s="777"/>
      <c r="F49" s="777"/>
      <c r="G49" s="777"/>
      <c r="H49" s="777"/>
      <c r="I49" s="777"/>
      <c r="J49" s="777"/>
      <c r="K49" s="777"/>
      <c r="L49" s="777"/>
      <c r="M49" s="777"/>
      <c r="N49" s="777"/>
      <c r="O49" s="777"/>
      <c r="P49" s="778"/>
      <c r="Q49" s="779"/>
      <c r="R49" s="780"/>
      <c r="S49" s="780"/>
      <c r="T49" s="780"/>
      <c r="U49" s="780"/>
      <c r="V49" s="780"/>
      <c r="W49" s="780"/>
      <c r="X49" s="780"/>
      <c r="Y49" s="780"/>
      <c r="Z49" s="780"/>
      <c r="AA49" s="780"/>
      <c r="AB49" s="780"/>
      <c r="AC49" s="780"/>
      <c r="AD49" s="780"/>
      <c r="AE49" s="781"/>
      <c r="AF49" s="782"/>
      <c r="AG49" s="783"/>
      <c r="AH49" s="783"/>
      <c r="AI49" s="783"/>
      <c r="AJ49" s="784"/>
      <c r="AK49" s="830"/>
      <c r="AL49" s="826"/>
      <c r="AM49" s="826"/>
      <c r="AN49" s="826"/>
      <c r="AO49" s="826"/>
      <c r="AP49" s="826"/>
      <c r="AQ49" s="826"/>
      <c r="AR49" s="826"/>
      <c r="AS49" s="826"/>
      <c r="AT49" s="826"/>
      <c r="AU49" s="826"/>
      <c r="AV49" s="826"/>
      <c r="AW49" s="826"/>
      <c r="AX49" s="826"/>
      <c r="AY49" s="826"/>
      <c r="AZ49" s="827"/>
      <c r="BA49" s="827"/>
      <c r="BB49" s="827"/>
      <c r="BC49" s="827"/>
      <c r="BD49" s="827"/>
      <c r="BE49" s="828"/>
      <c r="BF49" s="828"/>
      <c r="BG49" s="828"/>
      <c r="BH49" s="828"/>
      <c r="BI49" s="829"/>
      <c r="BJ49" s="223"/>
      <c r="BK49" s="223"/>
      <c r="BL49" s="223"/>
      <c r="BM49" s="223"/>
      <c r="BN49" s="223"/>
      <c r="BO49" s="232"/>
      <c r="BP49" s="232"/>
      <c r="BQ49" s="229">
        <v>43</v>
      </c>
      <c r="BR49" s="230"/>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1"/>
    </row>
    <row r="50" spans="1:131" ht="26.25" customHeight="1" x14ac:dyDescent="0.15">
      <c r="A50" s="229">
        <v>23</v>
      </c>
      <c r="B50" s="776"/>
      <c r="C50" s="777"/>
      <c r="D50" s="777"/>
      <c r="E50" s="777"/>
      <c r="F50" s="777"/>
      <c r="G50" s="777"/>
      <c r="H50" s="777"/>
      <c r="I50" s="777"/>
      <c r="J50" s="777"/>
      <c r="K50" s="777"/>
      <c r="L50" s="777"/>
      <c r="M50" s="777"/>
      <c r="N50" s="777"/>
      <c r="O50" s="777"/>
      <c r="P50" s="778"/>
      <c r="Q50" s="831"/>
      <c r="R50" s="832"/>
      <c r="S50" s="832"/>
      <c r="T50" s="832"/>
      <c r="U50" s="832"/>
      <c r="V50" s="832"/>
      <c r="W50" s="832"/>
      <c r="X50" s="832"/>
      <c r="Y50" s="832"/>
      <c r="Z50" s="832"/>
      <c r="AA50" s="832"/>
      <c r="AB50" s="832"/>
      <c r="AC50" s="832"/>
      <c r="AD50" s="832"/>
      <c r="AE50" s="833"/>
      <c r="AF50" s="782"/>
      <c r="AG50" s="783"/>
      <c r="AH50" s="783"/>
      <c r="AI50" s="783"/>
      <c r="AJ50" s="784"/>
      <c r="AK50" s="835"/>
      <c r="AL50" s="832"/>
      <c r="AM50" s="832"/>
      <c r="AN50" s="832"/>
      <c r="AO50" s="832"/>
      <c r="AP50" s="832"/>
      <c r="AQ50" s="832"/>
      <c r="AR50" s="832"/>
      <c r="AS50" s="832"/>
      <c r="AT50" s="832"/>
      <c r="AU50" s="832"/>
      <c r="AV50" s="832"/>
      <c r="AW50" s="832"/>
      <c r="AX50" s="832"/>
      <c r="AY50" s="832"/>
      <c r="AZ50" s="834"/>
      <c r="BA50" s="834"/>
      <c r="BB50" s="834"/>
      <c r="BC50" s="834"/>
      <c r="BD50" s="834"/>
      <c r="BE50" s="828"/>
      <c r="BF50" s="828"/>
      <c r="BG50" s="828"/>
      <c r="BH50" s="828"/>
      <c r="BI50" s="829"/>
      <c r="BJ50" s="223"/>
      <c r="BK50" s="223"/>
      <c r="BL50" s="223"/>
      <c r="BM50" s="223"/>
      <c r="BN50" s="223"/>
      <c r="BO50" s="232"/>
      <c r="BP50" s="232"/>
      <c r="BQ50" s="229">
        <v>44</v>
      </c>
      <c r="BR50" s="230"/>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1"/>
    </row>
    <row r="51" spans="1:131" ht="26.25" customHeight="1" x14ac:dyDescent="0.15">
      <c r="A51" s="229">
        <v>24</v>
      </c>
      <c r="B51" s="776"/>
      <c r="C51" s="777"/>
      <c r="D51" s="777"/>
      <c r="E51" s="777"/>
      <c r="F51" s="777"/>
      <c r="G51" s="777"/>
      <c r="H51" s="777"/>
      <c r="I51" s="777"/>
      <c r="J51" s="777"/>
      <c r="K51" s="777"/>
      <c r="L51" s="777"/>
      <c r="M51" s="777"/>
      <c r="N51" s="777"/>
      <c r="O51" s="777"/>
      <c r="P51" s="778"/>
      <c r="Q51" s="831"/>
      <c r="R51" s="832"/>
      <c r="S51" s="832"/>
      <c r="T51" s="832"/>
      <c r="U51" s="832"/>
      <c r="V51" s="832"/>
      <c r="W51" s="832"/>
      <c r="X51" s="832"/>
      <c r="Y51" s="832"/>
      <c r="Z51" s="832"/>
      <c r="AA51" s="832"/>
      <c r="AB51" s="832"/>
      <c r="AC51" s="832"/>
      <c r="AD51" s="832"/>
      <c r="AE51" s="833"/>
      <c r="AF51" s="782"/>
      <c r="AG51" s="783"/>
      <c r="AH51" s="783"/>
      <c r="AI51" s="783"/>
      <c r="AJ51" s="784"/>
      <c r="AK51" s="835"/>
      <c r="AL51" s="832"/>
      <c r="AM51" s="832"/>
      <c r="AN51" s="832"/>
      <c r="AO51" s="832"/>
      <c r="AP51" s="832"/>
      <c r="AQ51" s="832"/>
      <c r="AR51" s="832"/>
      <c r="AS51" s="832"/>
      <c r="AT51" s="832"/>
      <c r="AU51" s="832"/>
      <c r="AV51" s="832"/>
      <c r="AW51" s="832"/>
      <c r="AX51" s="832"/>
      <c r="AY51" s="832"/>
      <c r="AZ51" s="834"/>
      <c r="BA51" s="834"/>
      <c r="BB51" s="834"/>
      <c r="BC51" s="834"/>
      <c r="BD51" s="834"/>
      <c r="BE51" s="828"/>
      <c r="BF51" s="828"/>
      <c r="BG51" s="828"/>
      <c r="BH51" s="828"/>
      <c r="BI51" s="829"/>
      <c r="BJ51" s="223"/>
      <c r="BK51" s="223"/>
      <c r="BL51" s="223"/>
      <c r="BM51" s="223"/>
      <c r="BN51" s="223"/>
      <c r="BO51" s="232"/>
      <c r="BP51" s="232"/>
      <c r="BQ51" s="229">
        <v>45</v>
      </c>
      <c r="BR51" s="230"/>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1"/>
    </row>
    <row r="52" spans="1:131" ht="26.25" customHeight="1" x14ac:dyDescent="0.15">
      <c r="A52" s="229">
        <v>25</v>
      </c>
      <c r="B52" s="776"/>
      <c r="C52" s="777"/>
      <c r="D52" s="777"/>
      <c r="E52" s="777"/>
      <c r="F52" s="777"/>
      <c r="G52" s="777"/>
      <c r="H52" s="777"/>
      <c r="I52" s="777"/>
      <c r="J52" s="777"/>
      <c r="K52" s="777"/>
      <c r="L52" s="777"/>
      <c r="M52" s="777"/>
      <c r="N52" s="777"/>
      <c r="O52" s="777"/>
      <c r="P52" s="778"/>
      <c r="Q52" s="831"/>
      <c r="R52" s="832"/>
      <c r="S52" s="832"/>
      <c r="T52" s="832"/>
      <c r="U52" s="832"/>
      <c r="V52" s="832"/>
      <c r="W52" s="832"/>
      <c r="X52" s="832"/>
      <c r="Y52" s="832"/>
      <c r="Z52" s="832"/>
      <c r="AA52" s="832"/>
      <c r="AB52" s="832"/>
      <c r="AC52" s="832"/>
      <c r="AD52" s="832"/>
      <c r="AE52" s="833"/>
      <c r="AF52" s="782"/>
      <c r="AG52" s="783"/>
      <c r="AH52" s="783"/>
      <c r="AI52" s="783"/>
      <c r="AJ52" s="784"/>
      <c r="AK52" s="835"/>
      <c r="AL52" s="832"/>
      <c r="AM52" s="832"/>
      <c r="AN52" s="832"/>
      <c r="AO52" s="832"/>
      <c r="AP52" s="832"/>
      <c r="AQ52" s="832"/>
      <c r="AR52" s="832"/>
      <c r="AS52" s="832"/>
      <c r="AT52" s="832"/>
      <c r="AU52" s="832"/>
      <c r="AV52" s="832"/>
      <c r="AW52" s="832"/>
      <c r="AX52" s="832"/>
      <c r="AY52" s="832"/>
      <c r="AZ52" s="834"/>
      <c r="BA52" s="834"/>
      <c r="BB52" s="834"/>
      <c r="BC52" s="834"/>
      <c r="BD52" s="834"/>
      <c r="BE52" s="828"/>
      <c r="BF52" s="828"/>
      <c r="BG52" s="828"/>
      <c r="BH52" s="828"/>
      <c r="BI52" s="829"/>
      <c r="BJ52" s="223"/>
      <c r="BK52" s="223"/>
      <c r="BL52" s="223"/>
      <c r="BM52" s="223"/>
      <c r="BN52" s="223"/>
      <c r="BO52" s="232"/>
      <c r="BP52" s="232"/>
      <c r="BQ52" s="229">
        <v>46</v>
      </c>
      <c r="BR52" s="230"/>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1"/>
    </row>
    <row r="53" spans="1:131" ht="26.25" customHeight="1" x14ac:dyDescent="0.15">
      <c r="A53" s="229">
        <v>26</v>
      </c>
      <c r="B53" s="776"/>
      <c r="C53" s="777"/>
      <c r="D53" s="777"/>
      <c r="E53" s="777"/>
      <c r="F53" s="777"/>
      <c r="G53" s="777"/>
      <c r="H53" s="777"/>
      <c r="I53" s="777"/>
      <c r="J53" s="777"/>
      <c r="K53" s="777"/>
      <c r="L53" s="777"/>
      <c r="M53" s="777"/>
      <c r="N53" s="777"/>
      <c r="O53" s="777"/>
      <c r="P53" s="778"/>
      <c r="Q53" s="831"/>
      <c r="R53" s="832"/>
      <c r="S53" s="832"/>
      <c r="T53" s="832"/>
      <c r="U53" s="832"/>
      <c r="V53" s="832"/>
      <c r="W53" s="832"/>
      <c r="X53" s="832"/>
      <c r="Y53" s="832"/>
      <c r="Z53" s="832"/>
      <c r="AA53" s="832"/>
      <c r="AB53" s="832"/>
      <c r="AC53" s="832"/>
      <c r="AD53" s="832"/>
      <c r="AE53" s="833"/>
      <c r="AF53" s="782"/>
      <c r="AG53" s="783"/>
      <c r="AH53" s="783"/>
      <c r="AI53" s="783"/>
      <c r="AJ53" s="784"/>
      <c r="AK53" s="835"/>
      <c r="AL53" s="832"/>
      <c r="AM53" s="832"/>
      <c r="AN53" s="832"/>
      <c r="AO53" s="832"/>
      <c r="AP53" s="832"/>
      <c r="AQ53" s="832"/>
      <c r="AR53" s="832"/>
      <c r="AS53" s="832"/>
      <c r="AT53" s="832"/>
      <c r="AU53" s="832"/>
      <c r="AV53" s="832"/>
      <c r="AW53" s="832"/>
      <c r="AX53" s="832"/>
      <c r="AY53" s="832"/>
      <c r="AZ53" s="834"/>
      <c r="BA53" s="834"/>
      <c r="BB53" s="834"/>
      <c r="BC53" s="834"/>
      <c r="BD53" s="834"/>
      <c r="BE53" s="828"/>
      <c r="BF53" s="828"/>
      <c r="BG53" s="828"/>
      <c r="BH53" s="828"/>
      <c r="BI53" s="829"/>
      <c r="BJ53" s="223"/>
      <c r="BK53" s="223"/>
      <c r="BL53" s="223"/>
      <c r="BM53" s="223"/>
      <c r="BN53" s="223"/>
      <c r="BO53" s="232"/>
      <c r="BP53" s="232"/>
      <c r="BQ53" s="229">
        <v>47</v>
      </c>
      <c r="BR53" s="230"/>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1"/>
    </row>
    <row r="54" spans="1:131" ht="26.25" customHeight="1" x14ac:dyDescent="0.15">
      <c r="A54" s="229">
        <v>27</v>
      </c>
      <c r="B54" s="776"/>
      <c r="C54" s="777"/>
      <c r="D54" s="777"/>
      <c r="E54" s="777"/>
      <c r="F54" s="777"/>
      <c r="G54" s="777"/>
      <c r="H54" s="777"/>
      <c r="I54" s="777"/>
      <c r="J54" s="777"/>
      <c r="K54" s="777"/>
      <c r="L54" s="777"/>
      <c r="M54" s="777"/>
      <c r="N54" s="777"/>
      <c r="O54" s="777"/>
      <c r="P54" s="778"/>
      <c r="Q54" s="831"/>
      <c r="R54" s="832"/>
      <c r="S54" s="832"/>
      <c r="T54" s="832"/>
      <c r="U54" s="832"/>
      <c r="V54" s="832"/>
      <c r="W54" s="832"/>
      <c r="X54" s="832"/>
      <c r="Y54" s="832"/>
      <c r="Z54" s="832"/>
      <c r="AA54" s="832"/>
      <c r="AB54" s="832"/>
      <c r="AC54" s="832"/>
      <c r="AD54" s="832"/>
      <c r="AE54" s="833"/>
      <c r="AF54" s="782"/>
      <c r="AG54" s="783"/>
      <c r="AH54" s="783"/>
      <c r="AI54" s="783"/>
      <c r="AJ54" s="784"/>
      <c r="AK54" s="835"/>
      <c r="AL54" s="832"/>
      <c r="AM54" s="832"/>
      <c r="AN54" s="832"/>
      <c r="AO54" s="832"/>
      <c r="AP54" s="832"/>
      <c r="AQ54" s="832"/>
      <c r="AR54" s="832"/>
      <c r="AS54" s="832"/>
      <c r="AT54" s="832"/>
      <c r="AU54" s="832"/>
      <c r="AV54" s="832"/>
      <c r="AW54" s="832"/>
      <c r="AX54" s="832"/>
      <c r="AY54" s="832"/>
      <c r="AZ54" s="834"/>
      <c r="BA54" s="834"/>
      <c r="BB54" s="834"/>
      <c r="BC54" s="834"/>
      <c r="BD54" s="834"/>
      <c r="BE54" s="828"/>
      <c r="BF54" s="828"/>
      <c r="BG54" s="828"/>
      <c r="BH54" s="828"/>
      <c r="BI54" s="829"/>
      <c r="BJ54" s="223"/>
      <c r="BK54" s="223"/>
      <c r="BL54" s="223"/>
      <c r="BM54" s="223"/>
      <c r="BN54" s="223"/>
      <c r="BO54" s="232"/>
      <c r="BP54" s="232"/>
      <c r="BQ54" s="229">
        <v>48</v>
      </c>
      <c r="BR54" s="230"/>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1"/>
    </row>
    <row r="55" spans="1:131" ht="26.25" customHeight="1" x14ac:dyDescent="0.15">
      <c r="A55" s="229">
        <v>28</v>
      </c>
      <c r="B55" s="776"/>
      <c r="C55" s="777"/>
      <c r="D55" s="777"/>
      <c r="E55" s="777"/>
      <c r="F55" s="777"/>
      <c r="G55" s="777"/>
      <c r="H55" s="777"/>
      <c r="I55" s="777"/>
      <c r="J55" s="777"/>
      <c r="K55" s="777"/>
      <c r="L55" s="777"/>
      <c r="M55" s="777"/>
      <c r="N55" s="777"/>
      <c r="O55" s="777"/>
      <c r="P55" s="778"/>
      <c r="Q55" s="831"/>
      <c r="R55" s="832"/>
      <c r="S55" s="832"/>
      <c r="T55" s="832"/>
      <c r="U55" s="832"/>
      <c r="V55" s="832"/>
      <c r="W55" s="832"/>
      <c r="X55" s="832"/>
      <c r="Y55" s="832"/>
      <c r="Z55" s="832"/>
      <c r="AA55" s="832"/>
      <c r="AB55" s="832"/>
      <c r="AC55" s="832"/>
      <c r="AD55" s="832"/>
      <c r="AE55" s="833"/>
      <c r="AF55" s="782"/>
      <c r="AG55" s="783"/>
      <c r="AH55" s="783"/>
      <c r="AI55" s="783"/>
      <c r="AJ55" s="784"/>
      <c r="AK55" s="835"/>
      <c r="AL55" s="832"/>
      <c r="AM55" s="832"/>
      <c r="AN55" s="832"/>
      <c r="AO55" s="832"/>
      <c r="AP55" s="832"/>
      <c r="AQ55" s="832"/>
      <c r="AR55" s="832"/>
      <c r="AS55" s="832"/>
      <c r="AT55" s="832"/>
      <c r="AU55" s="832"/>
      <c r="AV55" s="832"/>
      <c r="AW55" s="832"/>
      <c r="AX55" s="832"/>
      <c r="AY55" s="832"/>
      <c r="AZ55" s="834"/>
      <c r="BA55" s="834"/>
      <c r="BB55" s="834"/>
      <c r="BC55" s="834"/>
      <c r="BD55" s="834"/>
      <c r="BE55" s="828"/>
      <c r="BF55" s="828"/>
      <c r="BG55" s="828"/>
      <c r="BH55" s="828"/>
      <c r="BI55" s="829"/>
      <c r="BJ55" s="223"/>
      <c r="BK55" s="223"/>
      <c r="BL55" s="223"/>
      <c r="BM55" s="223"/>
      <c r="BN55" s="223"/>
      <c r="BO55" s="232"/>
      <c r="BP55" s="232"/>
      <c r="BQ55" s="229">
        <v>49</v>
      </c>
      <c r="BR55" s="230"/>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1"/>
    </row>
    <row r="56" spans="1:131" ht="26.25" customHeight="1" x14ac:dyDescent="0.15">
      <c r="A56" s="229">
        <v>29</v>
      </c>
      <c r="B56" s="776"/>
      <c r="C56" s="777"/>
      <c r="D56" s="777"/>
      <c r="E56" s="777"/>
      <c r="F56" s="777"/>
      <c r="G56" s="777"/>
      <c r="H56" s="777"/>
      <c r="I56" s="777"/>
      <c r="J56" s="777"/>
      <c r="K56" s="777"/>
      <c r="L56" s="777"/>
      <c r="M56" s="777"/>
      <c r="N56" s="777"/>
      <c r="O56" s="777"/>
      <c r="P56" s="778"/>
      <c r="Q56" s="831"/>
      <c r="R56" s="832"/>
      <c r="S56" s="832"/>
      <c r="T56" s="832"/>
      <c r="U56" s="832"/>
      <c r="V56" s="832"/>
      <c r="W56" s="832"/>
      <c r="X56" s="832"/>
      <c r="Y56" s="832"/>
      <c r="Z56" s="832"/>
      <c r="AA56" s="832"/>
      <c r="AB56" s="832"/>
      <c r="AC56" s="832"/>
      <c r="AD56" s="832"/>
      <c r="AE56" s="833"/>
      <c r="AF56" s="782"/>
      <c r="AG56" s="783"/>
      <c r="AH56" s="783"/>
      <c r="AI56" s="783"/>
      <c r="AJ56" s="784"/>
      <c r="AK56" s="835"/>
      <c r="AL56" s="832"/>
      <c r="AM56" s="832"/>
      <c r="AN56" s="832"/>
      <c r="AO56" s="832"/>
      <c r="AP56" s="832"/>
      <c r="AQ56" s="832"/>
      <c r="AR56" s="832"/>
      <c r="AS56" s="832"/>
      <c r="AT56" s="832"/>
      <c r="AU56" s="832"/>
      <c r="AV56" s="832"/>
      <c r="AW56" s="832"/>
      <c r="AX56" s="832"/>
      <c r="AY56" s="832"/>
      <c r="AZ56" s="834"/>
      <c r="BA56" s="834"/>
      <c r="BB56" s="834"/>
      <c r="BC56" s="834"/>
      <c r="BD56" s="834"/>
      <c r="BE56" s="828"/>
      <c r="BF56" s="828"/>
      <c r="BG56" s="828"/>
      <c r="BH56" s="828"/>
      <c r="BI56" s="829"/>
      <c r="BJ56" s="223"/>
      <c r="BK56" s="223"/>
      <c r="BL56" s="223"/>
      <c r="BM56" s="223"/>
      <c r="BN56" s="223"/>
      <c r="BO56" s="232"/>
      <c r="BP56" s="232"/>
      <c r="BQ56" s="229">
        <v>50</v>
      </c>
      <c r="BR56" s="230"/>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1"/>
    </row>
    <row r="57" spans="1:131" ht="26.25" customHeight="1" x14ac:dyDescent="0.15">
      <c r="A57" s="229">
        <v>30</v>
      </c>
      <c r="B57" s="776"/>
      <c r="C57" s="777"/>
      <c r="D57" s="777"/>
      <c r="E57" s="777"/>
      <c r="F57" s="777"/>
      <c r="G57" s="777"/>
      <c r="H57" s="777"/>
      <c r="I57" s="777"/>
      <c r="J57" s="777"/>
      <c r="K57" s="777"/>
      <c r="L57" s="777"/>
      <c r="M57" s="777"/>
      <c r="N57" s="777"/>
      <c r="O57" s="777"/>
      <c r="P57" s="778"/>
      <c r="Q57" s="831"/>
      <c r="R57" s="832"/>
      <c r="S57" s="832"/>
      <c r="T57" s="832"/>
      <c r="U57" s="832"/>
      <c r="V57" s="832"/>
      <c r="W57" s="832"/>
      <c r="X57" s="832"/>
      <c r="Y57" s="832"/>
      <c r="Z57" s="832"/>
      <c r="AA57" s="832"/>
      <c r="AB57" s="832"/>
      <c r="AC57" s="832"/>
      <c r="AD57" s="832"/>
      <c r="AE57" s="833"/>
      <c r="AF57" s="782"/>
      <c r="AG57" s="783"/>
      <c r="AH57" s="783"/>
      <c r="AI57" s="783"/>
      <c r="AJ57" s="784"/>
      <c r="AK57" s="835"/>
      <c r="AL57" s="832"/>
      <c r="AM57" s="832"/>
      <c r="AN57" s="832"/>
      <c r="AO57" s="832"/>
      <c r="AP57" s="832"/>
      <c r="AQ57" s="832"/>
      <c r="AR57" s="832"/>
      <c r="AS57" s="832"/>
      <c r="AT57" s="832"/>
      <c r="AU57" s="832"/>
      <c r="AV57" s="832"/>
      <c r="AW57" s="832"/>
      <c r="AX57" s="832"/>
      <c r="AY57" s="832"/>
      <c r="AZ57" s="834"/>
      <c r="BA57" s="834"/>
      <c r="BB57" s="834"/>
      <c r="BC57" s="834"/>
      <c r="BD57" s="834"/>
      <c r="BE57" s="828"/>
      <c r="BF57" s="828"/>
      <c r="BG57" s="828"/>
      <c r="BH57" s="828"/>
      <c r="BI57" s="829"/>
      <c r="BJ57" s="223"/>
      <c r="BK57" s="223"/>
      <c r="BL57" s="223"/>
      <c r="BM57" s="223"/>
      <c r="BN57" s="223"/>
      <c r="BO57" s="232"/>
      <c r="BP57" s="232"/>
      <c r="BQ57" s="229">
        <v>51</v>
      </c>
      <c r="BR57" s="230"/>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1"/>
    </row>
    <row r="58" spans="1:131" ht="26.25" customHeight="1" x14ac:dyDescent="0.15">
      <c r="A58" s="229">
        <v>31</v>
      </c>
      <c r="B58" s="776"/>
      <c r="C58" s="777"/>
      <c r="D58" s="777"/>
      <c r="E58" s="777"/>
      <c r="F58" s="777"/>
      <c r="G58" s="777"/>
      <c r="H58" s="777"/>
      <c r="I58" s="777"/>
      <c r="J58" s="777"/>
      <c r="K58" s="777"/>
      <c r="L58" s="777"/>
      <c r="M58" s="777"/>
      <c r="N58" s="777"/>
      <c r="O58" s="777"/>
      <c r="P58" s="778"/>
      <c r="Q58" s="831"/>
      <c r="R58" s="832"/>
      <c r="S58" s="832"/>
      <c r="T58" s="832"/>
      <c r="U58" s="832"/>
      <c r="V58" s="832"/>
      <c r="W58" s="832"/>
      <c r="X58" s="832"/>
      <c r="Y58" s="832"/>
      <c r="Z58" s="832"/>
      <c r="AA58" s="832"/>
      <c r="AB58" s="832"/>
      <c r="AC58" s="832"/>
      <c r="AD58" s="832"/>
      <c r="AE58" s="833"/>
      <c r="AF58" s="782"/>
      <c r="AG58" s="783"/>
      <c r="AH58" s="783"/>
      <c r="AI58" s="783"/>
      <c r="AJ58" s="784"/>
      <c r="AK58" s="835"/>
      <c r="AL58" s="832"/>
      <c r="AM58" s="832"/>
      <c r="AN58" s="832"/>
      <c r="AO58" s="832"/>
      <c r="AP58" s="832"/>
      <c r="AQ58" s="832"/>
      <c r="AR58" s="832"/>
      <c r="AS58" s="832"/>
      <c r="AT58" s="832"/>
      <c r="AU58" s="832"/>
      <c r="AV58" s="832"/>
      <c r="AW58" s="832"/>
      <c r="AX58" s="832"/>
      <c r="AY58" s="832"/>
      <c r="AZ58" s="834"/>
      <c r="BA58" s="834"/>
      <c r="BB58" s="834"/>
      <c r="BC58" s="834"/>
      <c r="BD58" s="834"/>
      <c r="BE58" s="828"/>
      <c r="BF58" s="828"/>
      <c r="BG58" s="828"/>
      <c r="BH58" s="828"/>
      <c r="BI58" s="829"/>
      <c r="BJ58" s="223"/>
      <c r="BK58" s="223"/>
      <c r="BL58" s="223"/>
      <c r="BM58" s="223"/>
      <c r="BN58" s="223"/>
      <c r="BO58" s="232"/>
      <c r="BP58" s="232"/>
      <c r="BQ58" s="229">
        <v>52</v>
      </c>
      <c r="BR58" s="230"/>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1"/>
    </row>
    <row r="59" spans="1:131" ht="26.25" customHeight="1" x14ac:dyDescent="0.15">
      <c r="A59" s="229">
        <v>32</v>
      </c>
      <c r="B59" s="776"/>
      <c r="C59" s="777"/>
      <c r="D59" s="777"/>
      <c r="E59" s="777"/>
      <c r="F59" s="777"/>
      <c r="G59" s="777"/>
      <c r="H59" s="777"/>
      <c r="I59" s="777"/>
      <c r="J59" s="777"/>
      <c r="K59" s="777"/>
      <c r="L59" s="777"/>
      <c r="M59" s="777"/>
      <c r="N59" s="777"/>
      <c r="O59" s="777"/>
      <c r="P59" s="778"/>
      <c r="Q59" s="831"/>
      <c r="R59" s="832"/>
      <c r="S59" s="832"/>
      <c r="T59" s="832"/>
      <c r="U59" s="832"/>
      <c r="V59" s="832"/>
      <c r="W59" s="832"/>
      <c r="X59" s="832"/>
      <c r="Y59" s="832"/>
      <c r="Z59" s="832"/>
      <c r="AA59" s="832"/>
      <c r="AB59" s="832"/>
      <c r="AC59" s="832"/>
      <c r="AD59" s="832"/>
      <c r="AE59" s="833"/>
      <c r="AF59" s="782"/>
      <c r="AG59" s="783"/>
      <c r="AH59" s="783"/>
      <c r="AI59" s="783"/>
      <c r="AJ59" s="784"/>
      <c r="AK59" s="835"/>
      <c r="AL59" s="832"/>
      <c r="AM59" s="832"/>
      <c r="AN59" s="832"/>
      <c r="AO59" s="832"/>
      <c r="AP59" s="832"/>
      <c r="AQ59" s="832"/>
      <c r="AR59" s="832"/>
      <c r="AS59" s="832"/>
      <c r="AT59" s="832"/>
      <c r="AU59" s="832"/>
      <c r="AV59" s="832"/>
      <c r="AW59" s="832"/>
      <c r="AX59" s="832"/>
      <c r="AY59" s="832"/>
      <c r="AZ59" s="834"/>
      <c r="BA59" s="834"/>
      <c r="BB59" s="834"/>
      <c r="BC59" s="834"/>
      <c r="BD59" s="834"/>
      <c r="BE59" s="828"/>
      <c r="BF59" s="828"/>
      <c r="BG59" s="828"/>
      <c r="BH59" s="828"/>
      <c r="BI59" s="829"/>
      <c r="BJ59" s="223"/>
      <c r="BK59" s="223"/>
      <c r="BL59" s="223"/>
      <c r="BM59" s="223"/>
      <c r="BN59" s="223"/>
      <c r="BO59" s="232"/>
      <c r="BP59" s="232"/>
      <c r="BQ59" s="229">
        <v>53</v>
      </c>
      <c r="BR59" s="230"/>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1"/>
    </row>
    <row r="60" spans="1:131" ht="26.25" customHeight="1" x14ac:dyDescent="0.15">
      <c r="A60" s="229">
        <v>33</v>
      </c>
      <c r="B60" s="776"/>
      <c r="C60" s="777"/>
      <c r="D60" s="777"/>
      <c r="E60" s="777"/>
      <c r="F60" s="777"/>
      <c r="G60" s="777"/>
      <c r="H60" s="777"/>
      <c r="I60" s="777"/>
      <c r="J60" s="777"/>
      <c r="K60" s="777"/>
      <c r="L60" s="777"/>
      <c r="M60" s="777"/>
      <c r="N60" s="777"/>
      <c r="O60" s="777"/>
      <c r="P60" s="778"/>
      <c r="Q60" s="831"/>
      <c r="R60" s="832"/>
      <c r="S60" s="832"/>
      <c r="T60" s="832"/>
      <c r="U60" s="832"/>
      <c r="V60" s="832"/>
      <c r="W60" s="832"/>
      <c r="X60" s="832"/>
      <c r="Y60" s="832"/>
      <c r="Z60" s="832"/>
      <c r="AA60" s="832"/>
      <c r="AB60" s="832"/>
      <c r="AC60" s="832"/>
      <c r="AD60" s="832"/>
      <c r="AE60" s="833"/>
      <c r="AF60" s="782"/>
      <c r="AG60" s="783"/>
      <c r="AH60" s="783"/>
      <c r="AI60" s="783"/>
      <c r="AJ60" s="784"/>
      <c r="AK60" s="835"/>
      <c r="AL60" s="832"/>
      <c r="AM60" s="832"/>
      <c r="AN60" s="832"/>
      <c r="AO60" s="832"/>
      <c r="AP60" s="832"/>
      <c r="AQ60" s="832"/>
      <c r="AR60" s="832"/>
      <c r="AS60" s="832"/>
      <c r="AT60" s="832"/>
      <c r="AU60" s="832"/>
      <c r="AV60" s="832"/>
      <c r="AW60" s="832"/>
      <c r="AX60" s="832"/>
      <c r="AY60" s="832"/>
      <c r="AZ60" s="834"/>
      <c r="BA60" s="834"/>
      <c r="BB60" s="834"/>
      <c r="BC60" s="834"/>
      <c r="BD60" s="834"/>
      <c r="BE60" s="828"/>
      <c r="BF60" s="828"/>
      <c r="BG60" s="828"/>
      <c r="BH60" s="828"/>
      <c r="BI60" s="829"/>
      <c r="BJ60" s="223"/>
      <c r="BK60" s="223"/>
      <c r="BL60" s="223"/>
      <c r="BM60" s="223"/>
      <c r="BN60" s="223"/>
      <c r="BO60" s="232"/>
      <c r="BP60" s="232"/>
      <c r="BQ60" s="229">
        <v>54</v>
      </c>
      <c r="BR60" s="230"/>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1"/>
    </row>
    <row r="61" spans="1:131" ht="26.25" customHeight="1" thickBot="1" x14ac:dyDescent="0.2">
      <c r="A61" s="229">
        <v>34</v>
      </c>
      <c r="B61" s="776"/>
      <c r="C61" s="777"/>
      <c r="D61" s="777"/>
      <c r="E61" s="777"/>
      <c r="F61" s="777"/>
      <c r="G61" s="777"/>
      <c r="H61" s="777"/>
      <c r="I61" s="777"/>
      <c r="J61" s="777"/>
      <c r="K61" s="777"/>
      <c r="L61" s="777"/>
      <c r="M61" s="777"/>
      <c r="N61" s="777"/>
      <c r="O61" s="777"/>
      <c r="P61" s="778"/>
      <c r="Q61" s="831"/>
      <c r="R61" s="832"/>
      <c r="S61" s="832"/>
      <c r="T61" s="832"/>
      <c r="U61" s="832"/>
      <c r="V61" s="832"/>
      <c r="W61" s="832"/>
      <c r="X61" s="832"/>
      <c r="Y61" s="832"/>
      <c r="Z61" s="832"/>
      <c r="AA61" s="832"/>
      <c r="AB61" s="832"/>
      <c r="AC61" s="832"/>
      <c r="AD61" s="832"/>
      <c r="AE61" s="833"/>
      <c r="AF61" s="782"/>
      <c r="AG61" s="783"/>
      <c r="AH61" s="783"/>
      <c r="AI61" s="783"/>
      <c r="AJ61" s="784"/>
      <c r="AK61" s="835"/>
      <c r="AL61" s="832"/>
      <c r="AM61" s="832"/>
      <c r="AN61" s="832"/>
      <c r="AO61" s="832"/>
      <c r="AP61" s="832"/>
      <c r="AQ61" s="832"/>
      <c r="AR61" s="832"/>
      <c r="AS61" s="832"/>
      <c r="AT61" s="832"/>
      <c r="AU61" s="832"/>
      <c r="AV61" s="832"/>
      <c r="AW61" s="832"/>
      <c r="AX61" s="832"/>
      <c r="AY61" s="832"/>
      <c r="AZ61" s="834"/>
      <c r="BA61" s="834"/>
      <c r="BB61" s="834"/>
      <c r="BC61" s="834"/>
      <c r="BD61" s="834"/>
      <c r="BE61" s="828"/>
      <c r="BF61" s="828"/>
      <c r="BG61" s="828"/>
      <c r="BH61" s="828"/>
      <c r="BI61" s="829"/>
      <c r="BJ61" s="223"/>
      <c r="BK61" s="223"/>
      <c r="BL61" s="223"/>
      <c r="BM61" s="223"/>
      <c r="BN61" s="223"/>
      <c r="BO61" s="232"/>
      <c r="BP61" s="232"/>
      <c r="BQ61" s="229">
        <v>55</v>
      </c>
      <c r="BR61" s="230"/>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1"/>
    </row>
    <row r="62" spans="1:131" ht="26.25" customHeight="1" x14ac:dyDescent="0.15">
      <c r="A62" s="229">
        <v>35</v>
      </c>
      <c r="B62" s="776"/>
      <c r="C62" s="777"/>
      <c r="D62" s="777"/>
      <c r="E62" s="777"/>
      <c r="F62" s="777"/>
      <c r="G62" s="777"/>
      <c r="H62" s="777"/>
      <c r="I62" s="777"/>
      <c r="J62" s="777"/>
      <c r="K62" s="777"/>
      <c r="L62" s="777"/>
      <c r="M62" s="777"/>
      <c r="N62" s="777"/>
      <c r="O62" s="777"/>
      <c r="P62" s="778"/>
      <c r="Q62" s="831"/>
      <c r="R62" s="832"/>
      <c r="S62" s="832"/>
      <c r="T62" s="832"/>
      <c r="U62" s="832"/>
      <c r="V62" s="832"/>
      <c r="W62" s="832"/>
      <c r="X62" s="832"/>
      <c r="Y62" s="832"/>
      <c r="Z62" s="832"/>
      <c r="AA62" s="832"/>
      <c r="AB62" s="832"/>
      <c r="AC62" s="832"/>
      <c r="AD62" s="832"/>
      <c r="AE62" s="833"/>
      <c r="AF62" s="782"/>
      <c r="AG62" s="783"/>
      <c r="AH62" s="783"/>
      <c r="AI62" s="783"/>
      <c r="AJ62" s="784"/>
      <c r="AK62" s="835"/>
      <c r="AL62" s="832"/>
      <c r="AM62" s="832"/>
      <c r="AN62" s="832"/>
      <c r="AO62" s="832"/>
      <c r="AP62" s="832"/>
      <c r="AQ62" s="832"/>
      <c r="AR62" s="832"/>
      <c r="AS62" s="832"/>
      <c r="AT62" s="832"/>
      <c r="AU62" s="832"/>
      <c r="AV62" s="832"/>
      <c r="AW62" s="832"/>
      <c r="AX62" s="832"/>
      <c r="AY62" s="832"/>
      <c r="AZ62" s="834"/>
      <c r="BA62" s="834"/>
      <c r="BB62" s="834"/>
      <c r="BC62" s="834"/>
      <c r="BD62" s="834"/>
      <c r="BE62" s="828"/>
      <c r="BF62" s="828"/>
      <c r="BG62" s="828"/>
      <c r="BH62" s="828"/>
      <c r="BI62" s="829"/>
      <c r="BJ62" s="843" t="s">
        <v>418</v>
      </c>
      <c r="BK62" s="802"/>
      <c r="BL62" s="802"/>
      <c r="BM62" s="802"/>
      <c r="BN62" s="803"/>
      <c r="BO62" s="232"/>
      <c r="BP62" s="232"/>
      <c r="BQ62" s="229">
        <v>56</v>
      </c>
      <c r="BR62" s="230"/>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1"/>
    </row>
    <row r="63" spans="1:131" ht="26.25" customHeight="1" thickBot="1" x14ac:dyDescent="0.2">
      <c r="A63" s="231" t="s">
        <v>395</v>
      </c>
      <c r="B63" s="785" t="s">
        <v>419</v>
      </c>
      <c r="C63" s="786"/>
      <c r="D63" s="786"/>
      <c r="E63" s="786"/>
      <c r="F63" s="786"/>
      <c r="G63" s="786"/>
      <c r="H63" s="786"/>
      <c r="I63" s="786"/>
      <c r="J63" s="786"/>
      <c r="K63" s="786"/>
      <c r="L63" s="786"/>
      <c r="M63" s="786"/>
      <c r="N63" s="786"/>
      <c r="O63" s="786"/>
      <c r="P63" s="787"/>
      <c r="Q63" s="836"/>
      <c r="R63" s="837"/>
      <c r="S63" s="837"/>
      <c r="T63" s="837"/>
      <c r="U63" s="837"/>
      <c r="V63" s="837"/>
      <c r="W63" s="837"/>
      <c r="X63" s="837"/>
      <c r="Y63" s="837"/>
      <c r="Z63" s="837"/>
      <c r="AA63" s="837"/>
      <c r="AB63" s="837"/>
      <c r="AC63" s="837"/>
      <c r="AD63" s="837"/>
      <c r="AE63" s="838"/>
      <c r="AF63" s="839">
        <v>1181</v>
      </c>
      <c r="AG63" s="840"/>
      <c r="AH63" s="840"/>
      <c r="AI63" s="840"/>
      <c r="AJ63" s="841"/>
      <c r="AK63" s="842"/>
      <c r="AL63" s="837"/>
      <c r="AM63" s="837"/>
      <c r="AN63" s="837"/>
      <c r="AO63" s="837"/>
      <c r="AP63" s="840"/>
      <c r="AQ63" s="840"/>
      <c r="AR63" s="840"/>
      <c r="AS63" s="840"/>
      <c r="AT63" s="840"/>
      <c r="AU63" s="840"/>
      <c r="AV63" s="840"/>
      <c r="AW63" s="840"/>
      <c r="AX63" s="840"/>
      <c r="AY63" s="840"/>
      <c r="AZ63" s="844"/>
      <c r="BA63" s="844"/>
      <c r="BB63" s="844"/>
      <c r="BC63" s="844"/>
      <c r="BD63" s="844"/>
      <c r="BE63" s="845"/>
      <c r="BF63" s="845"/>
      <c r="BG63" s="845"/>
      <c r="BH63" s="845"/>
      <c r="BI63" s="846"/>
      <c r="BJ63" s="847" t="s">
        <v>130</v>
      </c>
      <c r="BK63" s="848"/>
      <c r="BL63" s="848"/>
      <c r="BM63" s="848"/>
      <c r="BN63" s="849"/>
      <c r="BO63" s="232"/>
      <c r="BP63" s="232"/>
      <c r="BQ63" s="229">
        <v>57</v>
      </c>
      <c r="BR63" s="230"/>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1"/>
    </row>
    <row r="65" spans="1:131" ht="26.25" customHeight="1" thickBot="1" x14ac:dyDescent="0.2">
      <c r="A65" s="223" t="s">
        <v>420</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1"/>
    </row>
    <row r="66" spans="1:131" ht="26.25" customHeight="1" x14ac:dyDescent="0.15">
      <c r="A66" s="723" t="s">
        <v>421</v>
      </c>
      <c r="B66" s="724"/>
      <c r="C66" s="724"/>
      <c r="D66" s="724"/>
      <c r="E66" s="724"/>
      <c r="F66" s="724"/>
      <c r="G66" s="724"/>
      <c r="H66" s="724"/>
      <c r="I66" s="724"/>
      <c r="J66" s="724"/>
      <c r="K66" s="724"/>
      <c r="L66" s="724"/>
      <c r="M66" s="724"/>
      <c r="N66" s="724"/>
      <c r="O66" s="724"/>
      <c r="P66" s="725"/>
      <c r="Q66" s="729" t="s">
        <v>422</v>
      </c>
      <c r="R66" s="730"/>
      <c r="S66" s="730"/>
      <c r="T66" s="730"/>
      <c r="U66" s="731"/>
      <c r="V66" s="729" t="s">
        <v>423</v>
      </c>
      <c r="W66" s="730"/>
      <c r="X66" s="730"/>
      <c r="Y66" s="730"/>
      <c r="Z66" s="731"/>
      <c r="AA66" s="729" t="s">
        <v>401</v>
      </c>
      <c r="AB66" s="730"/>
      <c r="AC66" s="730"/>
      <c r="AD66" s="730"/>
      <c r="AE66" s="731"/>
      <c r="AF66" s="850" t="s">
        <v>424</v>
      </c>
      <c r="AG66" s="811"/>
      <c r="AH66" s="811"/>
      <c r="AI66" s="811"/>
      <c r="AJ66" s="851"/>
      <c r="AK66" s="729" t="s">
        <v>425</v>
      </c>
      <c r="AL66" s="724"/>
      <c r="AM66" s="724"/>
      <c r="AN66" s="724"/>
      <c r="AO66" s="725"/>
      <c r="AP66" s="729" t="s">
        <v>404</v>
      </c>
      <c r="AQ66" s="730"/>
      <c r="AR66" s="730"/>
      <c r="AS66" s="730"/>
      <c r="AT66" s="731"/>
      <c r="AU66" s="729" t="s">
        <v>426</v>
      </c>
      <c r="AV66" s="730"/>
      <c r="AW66" s="730"/>
      <c r="AX66" s="730"/>
      <c r="AY66" s="731"/>
      <c r="AZ66" s="729" t="s">
        <v>382</v>
      </c>
      <c r="BA66" s="730"/>
      <c r="BB66" s="730"/>
      <c r="BC66" s="730"/>
      <c r="BD66" s="736"/>
      <c r="BE66" s="232"/>
      <c r="BF66" s="232"/>
      <c r="BG66" s="232"/>
      <c r="BH66" s="232"/>
      <c r="BI66" s="232"/>
      <c r="BJ66" s="232"/>
      <c r="BK66" s="232"/>
      <c r="BL66" s="232"/>
      <c r="BM66" s="232"/>
      <c r="BN66" s="232"/>
      <c r="BO66" s="232"/>
      <c r="BP66" s="232"/>
      <c r="BQ66" s="229">
        <v>60</v>
      </c>
      <c r="BR66" s="234"/>
      <c r="BS66" s="855"/>
      <c r="BT66" s="856"/>
      <c r="BU66" s="856"/>
      <c r="BV66" s="856"/>
      <c r="BW66" s="856"/>
      <c r="BX66" s="856"/>
      <c r="BY66" s="856"/>
      <c r="BZ66" s="856"/>
      <c r="CA66" s="856"/>
      <c r="CB66" s="856"/>
      <c r="CC66" s="856"/>
      <c r="CD66" s="856"/>
      <c r="CE66" s="856"/>
      <c r="CF66" s="856"/>
      <c r="CG66" s="861"/>
      <c r="CH66" s="858"/>
      <c r="CI66" s="859"/>
      <c r="CJ66" s="859"/>
      <c r="CK66" s="859"/>
      <c r="CL66" s="860"/>
      <c r="CM66" s="858"/>
      <c r="CN66" s="859"/>
      <c r="CO66" s="859"/>
      <c r="CP66" s="859"/>
      <c r="CQ66" s="860"/>
      <c r="CR66" s="858"/>
      <c r="CS66" s="859"/>
      <c r="CT66" s="859"/>
      <c r="CU66" s="859"/>
      <c r="CV66" s="860"/>
      <c r="CW66" s="858"/>
      <c r="CX66" s="859"/>
      <c r="CY66" s="859"/>
      <c r="CZ66" s="859"/>
      <c r="DA66" s="860"/>
      <c r="DB66" s="858"/>
      <c r="DC66" s="859"/>
      <c r="DD66" s="859"/>
      <c r="DE66" s="859"/>
      <c r="DF66" s="860"/>
      <c r="DG66" s="858"/>
      <c r="DH66" s="859"/>
      <c r="DI66" s="859"/>
      <c r="DJ66" s="859"/>
      <c r="DK66" s="860"/>
      <c r="DL66" s="858"/>
      <c r="DM66" s="859"/>
      <c r="DN66" s="859"/>
      <c r="DO66" s="859"/>
      <c r="DP66" s="860"/>
      <c r="DQ66" s="858"/>
      <c r="DR66" s="859"/>
      <c r="DS66" s="859"/>
      <c r="DT66" s="859"/>
      <c r="DU66" s="860"/>
      <c r="DV66" s="855"/>
      <c r="DW66" s="856"/>
      <c r="DX66" s="856"/>
      <c r="DY66" s="856"/>
      <c r="DZ66" s="857"/>
      <c r="EA66" s="221"/>
    </row>
    <row r="67" spans="1:131" ht="26.25" customHeight="1" thickBot="1" x14ac:dyDescent="0.2">
      <c r="A67" s="726"/>
      <c r="B67" s="727"/>
      <c r="C67" s="727"/>
      <c r="D67" s="727"/>
      <c r="E67" s="727"/>
      <c r="F67" s="727"/>
      <c r="G67" s="727"/>
      <c r="H67" s="727"/>
      <c r="I67" s="727"/>
      <c r="J67" s="727"/>
      <c r="K67" s="727"/>
      <c r="L67" s="727"/>
      <c r="M67" s="727"/>
      <c r="N67" s="727"/>
      <c r="O67" s="727"/>
      <c r="P67" s="728"/>
      <c r="Q67" s="732"/>
      <c r="R67" s="733"/>
      <c r="S67" s="733"/>
      <c r="T67" s="733"/>
      <c r="U67" s="734"/>
      <c r="V67" s="732"/>
      <c r="W67" s="733"/>
      <c r="X67" s="733"/>
      <c r="Y67" s="733"/>
      <c r="Z67" s="734"/>
      <c r="AA67" s="732"/>
      <c r="AB67" s="733"/>
      <c r="AC67" s="733"/>
      <c r="AD67" s="733"/>
      <c r="AE67" s="734"/>
      <c r="AF67" s="852"/>
      <c r="AG67" s="814"/>
      <c r="AH67" s="814"/>
      <c r="AI67" s="814"/>
      <c r="AJ67" s="853"/>
      <c r="AK67" s="854"/>
      <c r="AL67" s="727"/>
      <c r="AM67" s="727"/>
      <c r="AN67" s="727"/>
      <c r="AO67" s="728"/>
      <c r="AP67" s="732"/>
      <c r="AQ67" s="733"/>
      <c r="AR67" s="733"/>
      <c r="AS67" s="733"/>
      <c r="AT67" s="734"/>
      <c r="AU67" s="732"/>
      <c r="AV67" s="733"/>
      <c r="AW67" s="733"/>
      <c r="AX67" s="733"/>
      <c r="AY67" s="734"/>
      <c r="AZ67" s="732"/>
      <c r="BA67" s="733"/>
      <c r="BB67" s="733"/>
      <c r="BC67" s="733"/>
      <c r="BD67" s="738"/>
      <c r="BE67" s="232"/>
      <c r="BF67" s="232"/>
      <c r="BG67" s="232"/>
      <c r="BH67" s="232"/>
      <c r="BI67" s="232"/>
      <c r="BJ67" s="232"/>
      <c r="BK67" s="232"/>
      <c r="BL67" s="232"/>
      <c r="BM67" s="232"/>
      <c r="BN67" s="232"/>
      <c r="BO67" s="232"/>
      <c r="BP67" s="232"/>
      <c r="BQ67" s="229">
        <v>61</v>
      </c>
      <c r="BR67" s="234"/>
      <c r="BS67" s="855"/>
      <c r="BT67" s="856"/>
      <c r="BU67" s="856"/>
      <c r="BV67" s="856"/>
      <c r="BW67" s="856"/>
      <c r="BX67" s="856"/>
      <c r="BY67" s="856"/>
      <c r="BZ67" s="856"/>
      <c r="CA67" s="856"/>
      <c r="CB67" s="856"/>
      <c r="CC67" s="856"/>
      <c r="CD67" s="856"/>
      <c r="CE67" s="856"/>
      <c r="CF67" s="856"/>
      <c r="CG67" s="861"/>
      <c r="CH67" s="858"/>
      <c r="CI67" s="859"/>
      <c r="CJ67" s="859"/>
      <c r="CK67" s="859"/>
      <c r="CL67" s="860"/>
      <c r="CM67" s="858"/>
      <c r="CN67" s="859"/>
      <c r="CO67" s="859"/>
      <c r="CP67" s="859"/>
      <c r="CQ67" s="860"/>
      <c r="CR67" s="858"/>
      <c r="CS67" s="859"/>
      <c r="CT67" s="859"/>
      <c r="CU67" s="859"/>
      <c r="CV67" s="860"/>
      <c r="CW67" s="858"/>
      <c r="CX67" s="859"/>
      <c r="CY67" s="859"/>
      <c r="CZ67" s="859"/>
      <c r="DA67" s="860"/>
      <c r="DB67" s="858"/>
      <c r="DC67" s="859"/>
      <c r="DD67" s="859"/>
      <c r="DE67" s="859"/>
      <c r="DF67" s="860"/>
      <c r="DG67" s="858"/>
      <c r="DH67" s="859"/>
      <c r="DI67" s="859"/>
      <c r="DJ67" s="859"/>
      <c r="DK67" s="860"/>
      <c r="DL67" s="858"/>
      <c r="DM67" s="859"/>
      <c r="DN67" s="859"/>
      <c r="DO67" s="859"/>
      <c r="DP67" s="860"/>
      <c r="DQ67" s="858"/>
      <c r="DR67" s="859"/>
      <c r="DS67" s="859"/>
      <c r="DT67" s="859"/>
      <c r="DU67" s="860"/>
      <c r="DV67" s="855"/>
      <c r="DW67" s="856"/>
      <c r="DX67" s="856"/>
      <c r="DY67" s="856"/>
      <c r="DZ67" s="857"/>
      <c r="EA67" s="221"/>
    </row>
    <row r="68" spans="1:131" ht="26.25" customHeight="1" thickTop="1" x14ac:dyDescent="0.15">
      <c r="A68" s="227">
        <v>1</v>
      </c>
      <c r="B68" s="865" t="s">
        <v>584</v>
      </c>
      <c r="C68" s="866"/>
      <c r="D68" s="866"/>
      <c r="E68" s="866"/>
      <c r="F68" s="866"/>
      <c r="G68" s="866"/>
      <c r="H68" s="866"/>
      <c r="I68" s="866"/>
      <c r="J68" s="866"/>
      <c r="K68" s="866"/>
      <c r="L68" s="866"/>
      <c r="M68" s="866"/>
      <c r="N68" s="866"/>
      <c r="O68" s="866"/>
      <c r="P68" s="867"/>
      <c r="Q68" s="868">
        <v>798</v>
      </c>
      <c r="R68" s="862"/>
      <c r="S68" s="862"/>
      <c r="T68" s="862"/>
      <c r="U68" s="862"/>
      <c r="V68" s="862">
        <v>745</v>
      </c>
      <c r="W68" s="862"/>
      <c r="X68" s="862"/>
      <c r="Y68" s="862"/>
      <c r="Z68" s="862"/>
      <c r="AA68" s="862">
        <v>53</v>
      </c>
      <c r="AB68" s="862"/>
      <c r="AC68" s="862"/>
      <c r="AD68" s="862"/>
      <c r="AE68" s="862"/>
      <c r="AF68" s="862">
        <v>53</v>
      </c>
      <c r="AG68" s="862"/>
      <c r="AH68" s="862"/>
      <c r="AI68" s="862"/>
      <c r="AJ68" s="862"/>
      <c r="AK68" s="862">
        <v>0</v>
      </c>
      <c r="AL68" s="862"/>
      <c r="AM68" s="862"/>
      <c r="AN68" s="862"/>
      <c r="AO68" s="862"/>
      <c r="AP68" s="862">
        <v>0</v>
      </c>
      <c r="AQ68" s="862"/>
      <c r="AR68" s="862"/>
      <c r="AS68" s="862"/>
      <c r="AT68" s="862"/>
      <c r="AU68" s="862"/>
      <c r="AV68" s="862"/>
      <c r="AW68" s="862"/>
      <c r="AX68" s="862"/>
      <c r="AY68" s="862"/>
      <c r="AZ68" s="863"/>
      <c r="BA68" s="863"/>
      <c r="BB68" s="863"/>
      <c r="BC68" s="863"/>
      <c r="BD68" s="864"/>
      <c r="BE68" s="232"/>
      <c r="BF68" s="232"/>
      <c r="BG68" s="232"/>
      <c r="BH68" s="232"/>
      <c r="BI68" s="232"/>
      <c r="BJ68" s="232"/>
      <c r="BK68" s="232"/>
      <c r="BL68" s="232"/>
      <c r="BM68" s="232"/>
      <c r="BN68" s="232"/>
      <c r="BO68" s="232"/>
      <c r="BP68" s="232"/>
      <c r="BQ68" s="229">
        <v>62</v>
      </c>
      <c r="BR68" s="234"/>
      <c r="BS68" s="855"/>
      <c r="BT68" s="856"/>
      <c r="BU68" s="856"/>
      <c r="BV68" s="856"/>
      <c r="BW68" s="856"/>
      <c r="BX68" s="856"/>
      <c r="BY68" s="856"/>
      <c r="BZ68" s="856"/>
      <c r="CA68" s="856"/>
      <c r="CB68" s="856"/>
      <c r="CC68" s="856"/>
      <c r="CD68" s="856"/>
      <c r="CE68" s="856"/>
      <c r="CF68" s="856"/>
      <c r="CG68" s="861"/>
      <c r="CH68" s="858"/>
      <c r="CI68" s="859"/>
      <c r="CJ68" s="859"/>
      <c r="CK68" s="859"/>
      <c r="CL68" s="860"/>
      <c r="CM68" s="858"/>
      <c r="CN68" s="859"/>
      <c r="CO68" s="859"/>
      <c r="CP68" s="859"/>
      <c r="CQ68" s="860"/>
      <c r="CR68" s="858"/>
      <c r="CS68" s="859"/>
      <c r="CT68" s="859"/>
      <c r="CU68" s="859"/>
      <c r="CV68" s="860"/>
      <c r="CW68" s="858"/>
      <c r="CX68" s="859"/>
      <c r="CY68" s="859"/>
      <c r="CZ68" s="859"/>
      <c r="DA68" s="860"/>
      <c r="DB68" s="858"/>
      <c r="DC68" s="859"/>
      <c r="DD68" s="859"/>
      <c r="DE68" s="859"/>
      <c r="DF68" s="860"/>
      <c r="DG68" s="858"/>
      <c r="DH68" s="859"/>
      <c r="DI68" s="859"/>
      <c r="DJ68" s="859"/>
      <c r="DK68" s="860"/>
      <c r="DL68" s="858"/>
      <c r="DM68" s="859"/>
      <c r="DN68" s="859"/>
      <c r="DO68" s="859"/>
      <c r="DP68" s="860"/>
      <c r="DQ68" s="858"/>
      <c r="DR68" s="859"/>
      <c r="DS68" s="859"/>
      <c r="DT68" s="859"/>
      <c r="DU68" s="860"/>
      <c r="DV68" s="855"/>
      <c r="DW68" s="856"/>
      <c r="DX68" s="856"/>
      <c r="DY68" s="856"/>
      <c r="DZ68" s="857"/>
      <c r="EA68" s="221"/>
    </row>
    <row r="69" spans="1:131" ht="26.25" customHeight="1" x14ac:dyDescent="0.15">
      <c r="A69" s="229">
        <v>2</v>
      </c>
      <c r="B69" s="869" t="s">
        <v>585</v>
      </c>
      <c r="C69" s="870"/>
      <c r="D69" s="870"/>
      <c r="E69" s="870"/>
      <c r="F69" s="870"/>
      <c r="G69" s="870"/>
      <c r="H69" s="870"/>
      <c r="I69" s="870"/>
      <c r="J69" s="870"/>
      <c r="K69" s="870"/>
      <c r="L69" s="870"/>
      <c r="M69" s="870"/>
      <c r="N69" s="870"/>
      <c r="O69" s="870"/>
      <c r="P69" s="871"/>
      <c r="Q69" s="872">
        <v>254237</v>
      </c>
      <c r="R69" s="826"/>
      <c r="S69" s="826"/>
      <c r="T69" s="826"/>
      <c r="U69" s="826"/>
      <c r="V69" s="826">
        <v>237960</v>
      </c>
      <c r="W69" s="826"/>
      <c r="X69" s="826"/>
      <c r="Y69" s="826"/>
      <c r="Z69" s="826"/>
      <c r="AA69" s="826">
        <v>16277</v>
      </c>
      <c r="AB69" s="826"/>
      <c r="AC69" s="826"/>
      <c r="AD69" s="826"/>
      <c r="AE69" s="826"/>
      <c r="AF69" s="826">
        <v>16277</v>
      </c>
      <c r="AG69" s="826"/>
      <c r="AH69" s="826"/>
      <c r="AI69" s="826"/>
      <c r="AJ69" s="826"/>
      <c r="AK69" s="826">
        <v>534</v>
      </c>
      <c r="AL69" s="826"/>
      <c r="AM69" s="826"/>
      <c r="AN69" s="826"/>
      <c r="AO69" s="826"/>
      <c r="AP69" s="826">
        <v>0</v>
      </c>
      <c r="AQ69" s="826"/>
      <c r="AR69" s="826"/>
      <c r="AS69" s="826"/>
      <c r="AT69" s="826"/>
      <c r="AU69" s="826"/>
      <c r="AV69" s="826"/>
      <c r="AW69" s="826"/>
      <c r="AX69" s="826"/>
      <c r="AY69" s="826"/>
      <c r="AZ69" s="828"/>
      <c r="BA69" s="828"/>
      <c r="BB69" s="828"/>
      <c r="BC69" s="828"/>
      <c r="BD69" s="829"/>
      <c r="BE69" s="232"/>
      <c r="BF69" s="232"/>
      <c r="BG69" s="232"/>
      <c r="BH69" s="232"/>
      <c r="BI69" s="232"/>
      <c r="BJ69" s="232"/>
      <c r="BK69" s="232"/>
      <c r="BL69" s="232"/>
      <c r="BM69" s="232"/>
      <c r="BN69" s="232"/>
      <c r="BO69" s="232"/>
      <c r="BP69" s="232"/>
      <c r="BQ69" s="229">
        <v>63</v>
      </c>
      <c r="BR69" s="234"/>
      <c r="BS69" s="855"/>
      <c r="BT69" s="856"/>
      <c r="BU69" s="856"/>
      <c r="BV69" s="856"/>
      <c r="BW69" s="856"/>
      <c r="BX69" s="856"/>
      <c r="BY69" s="856"/>
      <c r="BZ69" s="856"/>
      <c r="CA69" s="856"/>
      <c r="CB69" s="856"/>
      <c r="CC69" s="856"/>
      <c r="CD69" s="856"/>
      <c r="CE69" s="856"/>
      <c r="CF69" s="856"/>
      <c r="CG69" s="861"/>
      <c r="CH69" s="858"/>
      <c r="CI69" s="859"/>
      <c r="CJ69" s="859"/>
      <c r="CK69" s="859"/>
      <c r="CL69" s="860"/>
      <c r="CM69" s="858"/>
      <c r="CN69" s="859"/>
      <c r="CO69" s="859"/>
      <c r="CP69" s="859"/>
      <c r="CQ69" s="860"/>
      <c r="CR69" s="858"/>
      <c r="CS69" s="859"/>
      <c r="CT69" s="859"/>
      <c r="CU69" s="859"/>
      <c r="CV69" s="860"/>
      <c r="CW69" s="858"/>
      <c r="CX69" s="859"/>
      <c r="CY69" s="859"/>
      <c r="CZ69" s="859"/>
      <c r="DA69" s="860"/>
      <c r="DB69" s="858"/>
      <c r="DC69" s="859"/>
      <c r="DD69" s="859"/>
      <c r="DE69" s="859"/>
      <c r="DF69" s="860"/>
      <c r="DG69" s="858"/>
      <c r="DH69" s="859"/>
      <c r="DI69" s="859"/>
      <c r="DJ69" s="859"/>
      <c r="DK69" s="860"/>
      <c r="DL69" s="858"/>
      <c r="DM69" s="859"/>
      <c r="DN69" s="859"/>
      <c r="DO69" s="859"/>
      <c r="DP69" s="860"/>
      <c r="DQ69" s="858"/>
      <c r="DR69" s="859"/>
      <c r="DS69" s="859"/>
      <c r="DT69" s="859"/>
      <c r="DU69" s="860"/>
      <c r="DV69" s="855"/>
      <c r="DW69" s="856"/>
      <c r="DX69" s="856"/>
      <c r="DY69" s="856"/>
      <c r="DZ69" s="857"/>
      <c r="EA69" s="221"/>
    </row>
    <row r="70" spans="1:131" ht="26.25" customHeight="1" x14ac:dyDescent="0.15">
      <c r="A70" s="229">
        <v>3</v>
      </c>
      <c r="B70" s="869" t="s">
        <v>586</v>
      </c>
      <c r="C70" s="870"/>
      <c r="D70" s="870"/>
      <c r="E70" s="870"/>
      <c r="F70" s="870"/>
      <c r="G70" s="870"/>
      <c r="H70" s="870"/>
      <c r="I70" s="870"/>
      <c r="J70" s="870"/>
      <c r="K70" s="870"/>
      <c r="L70" s="870"/>
      <c r="M70" s="870"/>
      <c r="N70" s="870"/>
      <c r="O70" s="870"/>
      <c r="P70" s="871"/>
      <c r="Q70" s="872">
        <v>8056</v>
      </c>
      <c r="R70" s="826"/>
      <c r="S70" s="826"/>
      <c r="T70" s="826"/>
      <c r="U70" s="826"/>
      <c r="V70" s="826">
        <v>6911</v>
      </c>
      <c r="W70" s="826"/>
      <c r="X70" s="826"/>
      <c r="Y70" s="826"/>
      <c r="Z70" s="826"/>
      <c r="AA70" s="826">
        <v>1145</v>
      </c>
      <c r="AB70" s="826"/>
      <c r="AC70" s="826"/>
      <c r="AD70" s="826"/>
      <c r="AE70" s="826"/>
      <c r="AF70" s="826">
        <v>0</v>
      </c>
      <c r="AG70" s="826"/>
      <c r="AH70" s="826"/>
      <c r="AI70" s="826"/>
      <c r="AJ70" s="826"/>
      <c r="AK70" s="826">
        <v>14</v>
      </c>
      <c r="AL70" s="826"/>
      <c r="AM70" s="826"/>
      <c r="AN70" s="826"/>
      <c r="AO70" s="826"/>
      <c r="AP70" s="826">
        <v>0</v>
      </c>
      <c r="AQ70" s="826"/>
      <c r="AR70" s="826"/>
      <c r="AS70" s="826"/>
      <c r="AT70" s="826"/>
      <c r="AU70" s="826"/>
      <c r="AV70" s="826"/>
      <c r="AW70" s="826"/>
      <c r="AX70" s="826"/>
      <c r="AY70" s="826"/>
      <c r="AZ70" s="828"/>
      <c r="BA70" s="828"/>
      <c r="BB70" s="828"/>
      <c r="BC70" s="828"/>
      <c r="BD70" s="829"/>
      <c r="BE70" s="232"/>
      <c r="BF70" s="232"/>
      <c r="BG70" s="232"/>
      <c r="BH70" s="232"/>
      <c r="BI70" s="232"/>
      <c r="BJ70" s="232"/>
      <c r="BK70" s="232"/>
      <c r="BL70" s="232"/>
      <c r="BM70" s="232"/>
      <c r="BN70" s="232"/>
      <c r="BO70" s="232"/>
      <c r="BP70" s="232"/>
      <c r="BQ70" s="229">
        <v>64</v>
      </c>
      <c r="BR70" s="234"/>
      <c r="BS70" s="855"/>
      <c r="BT70" s="856"/>
      <c r="BU70" s="856"/>
      <c r="BV70" s="856"/>
      <c r="BW70" s="856"/>
      <c r="BX70" s="856"/>
      <c r="BY70" s="856"/>
      <c r="BZ70" s="856"/>
      <c r="CA70" s="856"/>
      <c r="CB70" s="856"/>
      <c r="CC70" s="856"/>
      <c r="CD70" s="856"/>
      <c r="CE70" s="856"/>
      <c r="CF70" s="856"/>
      <c r="CG70" s="861"/>
      <c r="CH70" s="858"/>
      <c r="CI70" s="859"/>
      <c r="CJ70" s="859"/>
      <c r="CK70" s="859"/>
      <c r="CL70" s="860"/>
      <c r="CM70" s="858"/>
      <c r="CN70" s="859"/>
      <c r="CO70" s="859"/>
      <c r="CP70" s="859"/>
      <c r="CQ70" s="860"/>
      <c r="CR70" s="858"/>
      <c r="CS70" s="859"/>
      <c r="CT70" s="859"/>
      <c r="CU70" s="859"/>
      <c r="CV70" s="860"/>
      <c r="CW70" s="858"/>
      <c r="CX70" s="859"/>
      <c r="CY70" s="859"/>
      <c r="CZ70" s="859"/>
      <c r="DA70" s="860"/>
      <c r="DB70" s="858"/>
      <c r="DC70" s="859"/>
      <c r="DD70" s="859"/>
      <c r="DE70" s="859"/>
      <c r="DF70" s="860"/>
      <c r="DG70" s="858"/>
      <c r="DH70" s="859"/>
      <c r="DI70" s="859"/>
      <c r="DJ70" s="859"/>
      <c r="DK70" s="860"/>
      <c r="DL70" s="858"/>
      <c r="DM70" s="859"/>
      <c r="DN70" s="859"/>
      <c r="DO70" s="859"/>
      <c r="DP70" s="860"/>
      <c r="DQ70" s="858"/>
      <c r="DR70" s="859"/>
      <c r="DS70" s="859"/>
      <c r="DT70" s="859"/>
      <c r="DU70" s="860"/>
      <c r="DV70" s="855"/>
      <c r="DW70" s="856"/>
      <c r="DX70" s="856"/>
      <c r="DY70" s="856"/>
      <c r="DZ70" s="857"/>
      <c r="EA70" s="221"/>
    </row>
    <row r="71" spans="1:131" ht="26.25" customHeight="1" x14ac:dyDescent="0.15">
      <c r="A71" s="229">
        <v>4</v>
      </c>
      <c r="B71" s="869" t="s">
        <v>587</v>
      </c>
      <c r="C71" s="870"/>
      <c r="D71" s="870"/>
      <c r="E71" s="870"/>
      <c r="F71" s="870"/>
      <c r="G71" s="870"/>
      <c r="H71" s="870"/>
      <c r="I71" s="870"/>
      <c r="J71" s="870"/>
      <c r="K71" s="870"/>
      <c r="L71" s="870"/>
      <c r="M71" s="870"/>
      <c r="N71" s="870"/>
      <c r="O71" s="870"/>
      <c r="P71" s="871"/>
      <c r="Q71" s="872">
        <v>1445</v>
      </c>
      <c r="R71" s="826"/>
      <c r="S71" s="826"/>
      <c r="T71" s="826"/>
      <c r="U71" s="826"/>
      <c r="V71" s="826">
        <v>1444</v>
      </c>
      <c r="W71" s="826"/>
      <c r="X71" s="826"/>
      <c r="Y71" s="826"/>
      <c r="Z71" s="826"/>
      <c r="AA71" s="826">
        <v>1</v>
      </c>
      <c r="AB71" s="826"/>
      <c r="AC71" s="826"/>
      <c r="AD71" s="826"/>
      <c r="AE71" s="826"/>
      <c r="AF71" s="826">
        <v>0</v>
      </c>
      <c r="AG71" s="826"/>
      <c r="AH71" s="826"/>
      <c r="AI71" s="826"/>
      <c r="AJ71" s="826"/>
      <c r="AK71" s="826">
        <v>0</v>
      </c>
      <c r="AL71" s="826"/>
      <c r="AM71" s="826"/>
      <c r="AN71" s="826"/>
      <c r="AO71" s="826"/>
      <c r="AP71" s="826">
        <v>0</v>
      </c>
      <c r="AQ71" s="826"/>
      <c r="AR71" s="826"/>
      <c r="AS71" s="826"/>
      <c r="AT71" s="826"/>
      <c r="AU71" s="826"/>
      <c r="AV71" s="826"/>
      <c r="AW71" s="826"/>
      <c r="AX71" s="826"/>
      <c r="AY71" s="826"/>
      <c r="AZ71" s="828"/>
      <c r="BA71" s="828"/>
      <c r="BB71" s="828"/>
      <c r="BC71" s="828"/>
      <c r="BD71" s="829"/>
      <c r="BE71" s="232"/>
      <c r="BF71" s="232"/>
      <c r="BG71" s="232"/>
      <c r="BH71" s="232"/>
      <c r="BI71" s="232"/>
      <c r="BJ71" s="232"/>
      <c r="BK71" s="232"/>
      <c r="BL71" s="232"/>
      <c r="BM71" s="232"/>
      <c r="BN71" s="232"/>
      <c r="BO71" s="232"/>
      <c r="BP71" s="232"/>
      <c r="BQ71" s="229">
        <v>65</v>
      </c>
      <c r="BR71" s="234"/>
      <c r="BS71" s="855"/>
      <c r="BT71" s="856"/>
      <c r="BU71" s="856"/>
      <c r="BV71" s="856"/>
      <c r="BW71" s="856"/>
      <c r="BX71" s="856"/>
      <c r="BY71" s="856"/>
      <c r="BZ71" s="856"/>
      <c r="CA71" s="856"/>
      <c r="CB71" s="856"/>
      <c r="CC71" s="856"/>
      <c r="CD71" s="856"/>
      <c r="CE71" s="856"/>
      <c r="CF71" s="856"/>
      <c r="CG71" s="861"/>
      <c r="CH71" s="858"/>
      <c r="CI71" s="859"/>
      <c r="CJ71" s="859"/>
      <c r="CK71" s="859"/>
      <c r="CL71" s="860"/>
      <c r="CM71" s="858"/>
      <c r="CN71" s="859"/>
      <c r="CO71" s="859"/>
      <c r="CP71" s="859"/>
      <c r="CQ71" s="860"/>
      <c r="CR71" s="858"/>
      <c r="CS71" s="859"/>
      <c r="CT71" s="859"/>
      <c r="CU71" s="859"/>
      <c r="CV71" s="860"/>
      <c r="CW71" s="858"/>
      <c r="CX71" s="859"/>
      <c r="CY71" s="859"/>
      <c r="CZ71" s="859"/>
      <c r="DA71" s="860"/>
      <c r="DB71" s="858"/>
      <c r="DC71" s="859"/>
      <c r="DD71" s="859"/>
      <c r="DE71" s="859"/>
      <c r="DF71" s="860"/>
      <c r="DG71" s="858"/>
      <c r="DH71" s="859"/>
      <c r="DI71" s="859"/>
      <c r="DJ71" s="859"/>
      <c r="DK71" s="860"/>
      <c r="DL71" s="858"/>
      <c r="DM71" s="859"/>
      <c r="DN71" s="859"/>
      <c r="DO71" s="859"/>
      <c r="DP71" s="860"/>
      <c r="DQ71" s="858"/>
      <c r="DR71" s="859"/>
      <c r="DS71" s="859"/>
      <c r="DT71" s="859"/>
      <c r="DU71" s="860"/>
      <c r="DV71" s="855"/>
      <c r="DW71" s="856"/>
      <c r="DX71" s="856"/>
      <c r="DY71" s="856"/>
      <c r="DZ71" s="857"/>
      <c r="EA71" s="221"/>
    </row>
    <row r="72" spans="1:131" ht="26.25" customHeight="1" x14ac:dyDescent="0.15">
      <c r="A72" s="229">
        <v>5</v>
      </c>
      <c r="B72" s="869" t="s">
        <v>588</v>
      </c>
      <c r="C72" s="870"/>
      <c r="D72" s="870"/>
      <c r="E72" s="870"/>
      <c r="F72" s="870"/>
      <c r="G72" s="870"/>
      <c r="H72" s="870"/>
      <c r="I72" s="870"/>
      <c r="J72" s="870"/>
      <c r="K72" s="870"/>
      <c r="L72" s="870"/>
      <c r="M72" s="870"/>
      <c r="N72" s="870"/>
      <c r="O72" s="870"/>
      <c r="P72" s="871"/>
      <c r="Q72" s="872">
        <v>1</v>
      </c>
      <c r="R72" s="826"/>
      <c r="S72" s="826"/>
      <c r="T72" s="826"/>
      <c r="U72" s="826"/>
      <c r="V72" s="826">
        <v>0</v>
      </c>
      <c r="W72" s="826"/>
      <c r="X72" s="826"/>
      <c r="Y72" s="826"/>
      <c r="Z72" s="826"/>
      <c r="AA72" s="826">
        <v>1</v>
      </c>
      <c r="AB72" s="826"/>
      <c r="AC72" s="826"/>
      <c r="AD72" s="826"/>
      <c r="AE72" s="826"/>
      <c r="AF72" s="826">
        <v>0</v>
      </c>
      <c r="AG72" s="826"/>
      <c r="AH72" s="826"/>
      <c r="AI72" s="826"/>
      <c r="AJ72" s="826"/>
      <c r="AK72" s="826">
        <v>0</v>
      </c>
      <c r="AL72" s="826"/>
      <c r="AM72" s="826"/>
      <c r="AN72" s="826"/>
      <c r="AO72" s="826"/>
      <c r="AP72" s="826">
        <v>0</v>
      </c>
      <c r="AQ72" s="826"/>
      <c r="AR72" s="826"/>
      <c r="AS72" s="826"/>
      <c r="AT72" s="826"/>
      <c r="AU72" s="826"/>
      <c r="AV72" s="826"/>
      <c r="AW72" s="826"/>
      <c r="AX72" s="826"/>
      <c r="AY72" s="826"/>
      <c r="AZ72" s="828"/>
      <c r="BA72" s="828"/>
      <c r="BB72" s="828"/>
      <c r="BC72" s="828"/>
      <c r="BD72" s="829"/>
      <c r="BE72" s="232"/>
      <c r="BF72" s="232"/>
      <c r="BG72" s="232"/>
      <c r="BH72" s="232"/>
      <c r="BI72" s="232"/>
      <c r="BJ72" s="232"/>
      <c r="BK72" s="232"/>
      <c r="BL72" s="232"/>
      <c r="BM72" s="232"/>
      <c r="BN72" s="232"/>
      <c r="BO72" s="232"/>
      <c r="BP72" s="232"/>
      <c r="BQ72" s="229">
        <v>66</v>
      </c>
      <c r="BR72" s="234"/>
      <c r="BS72" s="855"/>
      <c r="BT72" s="856"/>
      <c r="BU72" s="856"/>
      <c r="BV72" s="856"/>
      <c r="BW72" s="856"/>
      <c r="BX72" s="856"/>
      <c r="BY72" s="856"/>
      <c r="BZ72" s="856"/>
      <c r="CA72" s="856"/>
      <c r="CB72" s="856"/>
      <c r="CC72" s="856"/>
      <c r="CD72" s="856"/>
      <c r="CE72" s="856"/>
      <c r="CF72" s="856"/>
      <c r="CG72" s="861"/>
      <c r="CH72" s="858"/>
      <c r="CI72" s="859"/>
      <c r="CJ72" s="859"/>
      <c r="CK72" s="859"/>
      <c r="CL72" s="860"/>
      <c r="CM72" s="858"/>
      <c r="CN72" s="859"/>
      <c r="CO72" s="859"/>
      <c r="CP72" s="859"/>
      <c r="CQ72" s="860"/>
      <c r="CR72" s="858"/>
      <c r="CS72" s="859"/>
      <c r="CT72" s="859"/>
      <c r="CU72" s="859"/>
      <c r="CV72" s="860"/>
      <c r="CW72" s="858"/>
      <c r="CX72" s="859"/>
      <c r="CY72" s="859"/>
      <c r="CZ72" s="859"/>
      <c r="DA72" s="860"/>
      <c r="DB72" s="858"/>
      <c r="DC72" s="859"/>
      <c r="DD72" s="859"/>
      <c r="DE72" s="859"/>
      <c r="DF72" s="860"/>
      <c r="DG72" s="858"/>
      <c r="DH72" s="859"/>
      <c r="DI72" s="859"/>
      <c r="DJ72" s="859"/>
      <c r="DK72" s="860"/>
      <c r="DL72" s="858"/>
      <c r="DM72" s="859"/>
      <c r="DN72" s="859"/>
      <c r="DO72" s="859"/>
      <c r="DP72" s="860"/>
      <c r="DQ72" s="858"/>
      <c r="DR72" s="859"/>
      <c r="DS72" s="859"/>
      <c r="DT72" s="859"/>
      <c r="DU72" s="860"/>
      <c r="DV72" s="855"/>
      <c r="DW72" s="856"/>
      <c r="DX72" s="856"/>
      <c r="DY72" s="856"/>
      <c r="DZ72" s="857"/>
      <c r="EA72" s="221"/>
    </row>
    <row r="73" spans="1:131" ht="26.25" customHeight="1" x14ac:dyDescent="0.15">
      <c r="A73" s="229">
        <v>6</v>
      </c>
      <c r="B73" s="869" t="s">
        <v>589</v>
      </c>
      <c r="C73" s="870"/>
      <c r="D73" s="870"/>
      <c r="E73" s="870"/>
      <c r="F73" s="870"/>
      <c r="G73" s="870"/>
      <c r="H73" s="870"/>
      <c r="I73" s="870"/>
      <c r="J73" s="870"/>
      <c r="K73" s="870"/>
      <c r="L73" s="870"/>
      <c r="M73" s="870"/>
      <c r="N73" s="870"/>
      <c r="O73" s="870"/>
      <c r="P73" s="871"/>
      <c r="Q73" s="872">
        <v>59</v>
      </c>
      <c r="R73" s="826"/>
      <c r="S73" s="826"/>
      <c r="T73" s="826"/>
      <c r="U73" s="826"/>
      <c r="V73" s="826">
        <v>33</v>
      </c>
      <c r="W73" s="826"/>
      <c r="X73" s="826"/>
      <c r="Y73" s="826"/>
      <c r="Z73" s="826"/>
      <c r="AA73" s="826">
        <v>26</v>
      </c>
      <c r="AB73" s="826"/>
      <c r="AC73" s="826"/>
      <c r="AD73" s="826"/>
      <c r="AE73" s="826"/>
      <c r="AF73" s="826">
        <v>0</v>
      </c>
      <c r="AG73" s="826"/>
      <c r="AH73" s="826"/>
      <c r="AI73" s="826"/>
      <c r="AJ73" s="826"/>
      <c r="AK73" s="826">
        <v>0</v>
      </c>
      <c r="AL73" s="826"/>
      <c r="AM73" s="826"/>
      <c r="AN73" s="826"/>
      <c r="AO73" s="826"/>
      <c r="AP73" s="826">
        <v>0</v>
      </c>
      <c r="AQ73" s="826"/>
      <c r="AR73" s="826"/>
      <c r="AS73" s="826"/>
      <c r="AT73" s="826"/>
      <c r="AU73" s="826"/>
      <c r="AV73" s="826"/>
      <c r="AW73" s="826"/>
      <c r="AX73" s="826"/>
      <c r="AY73" s="826"/>
      <c r="AZ73" s="828"/>
      <c r="BA73" s="828"/>
      <c r="BB73" s="828"/>
      <c r="BC73" s="828"/>
      <c r="BD73" s="829"/>
      <c r="BE73" s="232"/>
      <c r="BF73" s="232"/>
      <c r="BG73" s="232"/>
      <c r="BH73" s="232"/>
      <c r="BI73" s="232"/>
      <c r="BJ73" s="232"/>
      <c r="BK73" s="232"/>
      <c r="BL73" s="232"/>
      <c r="BM73" s="232"/>
      <c r="BN73" s="232"/>
      <c r="BO73" s="232"/>
      <c r="BP73" s="232"/>
      <c r="BQ73" s="229">
        <v>67</v>
      </c>
      <c r="BR73" s="234"/>
      <c r="BS73" s="855"/>
      <c r="BT73" s="856"/>
      <c r="BU73" s="856"/>
      <c r="BV73" s="856"/>
      <c r="BW73" s="856"/>
      <c r="BX73" s="856"/>
      <c r="BY73" s="856"/>
      <c r="BZ73" s="856"/>
      <c r="CA73" s="856"/>
      <c r="CB73" s="856"/>
      <c r="CC73" s="856"/>
      <c r="CD73" s="856"/>
      <c r="CE73" s="856"/>
      <c r="CF73" s="856"/>
      <c r="CG73" s="861"/>
      <c r="CH73" s="858"/>
      <c r="CI73" s="859"/>
      <c r="CJ73" s="859"/>
      <c r="CK73" s="859"/>
      <c r="CL73" s="860"/>
      <c r="CM73" s="858"/>
      <c r="CN73" s="859"/>
      <c r="CO73" s="859"/>
      <c r="CP73" s="859"/>
      <c r="CQ73" s="860"/>
      <c r="CR73" s="858"/>
      <c r="CS73" s="859"/>
      <c r="CT73" s="859"/>
      <c r="CU73" s="859"/>
      <c r="CV73" s="860"/>
      <c r="CW73" s="858"/>
      <c r="CX73" s="859"/>
      <c r="CY73" s="859"/>
      <c r="CZ73" s="859"/>
      <c r="DA73" s="860"/>
      <c r="DB73" s="858"/>
      <c r="DC73" s="859"/>
      <c r="DD73" s="859"/>
      <c r="DE73" s="859"/>
      <c r="DF73" s="860"/>
      <c r="DG73" s="858"/>
      <c r="DH73" s="859"/>
      <c r="DI73" s="859"/>
      <c r="DJ73" s="859"/>
      <c r="DK73" s="860"/>
      <c r="DL73" s="858"/>
      <c r="DM73" s="859"/>
      <c r="DN73" s="859"/>
      <c r="DO73" s="859"/>
      <c r="DP73" s="860"/>
      <c r="DQ73" s="858"/>
      <c r="DR73" s="859"/>
      <c r="DS73" s="859"/>
      <c r="DT73" s="859"/>
      <c r="DU73" s="860"/>
      <c r="DV73" s="855"/>
      <c r="DW73" s="856"/>
      <c r="DX73" s="856"/>
      <c r="DY73" s="856"/>
      <c r="DZ73" s="857"/>
      <c r="EA73" s="221"/>
    </row>
    <row r="74" spans="1:131" ht="26.25" customHeight="1" x14ac:dyDescent="0.15">
      <c r="A74" s="229">
        <v>7</v>
      </c>
      <c r="B74" s="869" t="s">
        <v>590</v>
      </c>
      <c r="C74" s="870"/>
      <c r="D74" s="870"/>
      <c r="E74" s="870"/>
      <c r="F74" s="870"/>
      <c r="G74" s="870"/>
      <c r="H74" s="870"/>
      <c r="I74" s="870"/>
      <c r="J74" s="870"/>
      <c r="K74" s="870"/>
      <c r="L74" s="870"/>
      <c r="M74" s="870"/>
      <c r="N74" s="870"/>
      <c r="O74" s="870"/>
      <c r="P74" s="871"/>
      <c r="Q74" s="872">
        <v>42</v>
      </c>
      <c r="R74" s="826"/>
      <c r="S74" s="826"/>
      <c r="T74" s="826"/>
      <c r="U74" s="826"/>
      <c r="V74" s="826">
        <v>41</v>
      </c>
      <c r="W74" s="826"/>
      <c r="X74" s="826"/>
      <c r="Y74" s="826"/>
      <c r="Z74" s="826"/>
      <c r="AA74" s="826">
        <v>1</v>
      </c>
      <c r="AB74" s="826"/>
      <c r="AC74" s="826"/>
      <c r="AD74" s="826"/>
      <c r="AE74" s="826"/>
      <c r="AF74" s="826">
        <v>0</v>
      </c>
      <c r="AG74" s="826"/>
      <c r="AH74" s="826"/>
      <c r="AI74" s="826"/>
      <c r="AJ74" s="826"/>
      <c r="AK74" s="826">
        <v>0</v>
      </c>
      <c r="AL74" s="826"/>
      <c r="AM74" s="826"/>
      <c r="AN74" s="826"/>
      <c r="AO74" s="826"/>
      <c r="AP74" s="826">
        <v>0</v>
      </c>
      <c r="AQ74" s="826"/>
      <c r="AR74" s="826"/>
      <c r="AS74" s="826"/>
      <c r="AT74" s="826"/>
      <c r="AU74" s="826"/>
      <c r="AV74" s="826"/>
      <c r="AW74" s="826"/>
      <c r="AX74" s="826"/>
      <c r="AY74" s="826"/>
      <c r="AZ74" s="828"/>
      <c r="BA74" s="828"/>
      <c r="BB74" s="828"/>
      <c r="BC74" s="828"/>
      <c r="BD74" s="829"/>
      <c r="BE74" s="232"/>
      <c r="BF74" s="232"/>
      <c r="BG74" s="232"/>
      <c r="BH74" s="232"/>
      <c r="BI74" s="232"/>
      <c r="BJ74" s="232"/>
      <c r="BK74" s="232"/>
      <c r="BL74" s="232"/>
      <c r="BM74" s="232"/>
      <c r="BN74" s="232"/>
      <c r="BO74" s="232"/>
      <c r="BP74" s="232"/>
      <c r="BQ74" s="229">
        <v>68</v>
      </c>
      <c r="BR74" s="234"/>
      <c r="BS74" s="855"/>
      <c r="BT74" s="856"/>
      <c r="BU74" s="856"/>
      <c r="BV74" s="856"/>
      <c r="BW74" s="856"/>
      <c r="BX74" s="856"/>
      <c r="BY74" s="856"/>
      <c r="BZ74" s="856"/>
      <c r="CA74" s="856"/>
      <c r="CB74" s="856"/>
      <c r="CC74" s="856"/>
      <c r="CD74" s="856"/>
      <c r="CE74" s="856"/>
      <c r="CF74" s="856"/>
      <c r="CG74" s="861"/>
      <c r="CH74" s="858"/>
      <c r="CI74" s="859"/>
      <c r="CJ74" s="859"/>
      <c r="CK74" s="859"/>
      <c r="CL74" s="860"/>
      <c r="CM74" s="858"/>
      <c r="CN74" s="859"/>
      <c r="CO74" s="859"/>
      <c r="CP74" s="859"/>
      <c r="CQ74" s="860"/>
      <c r="CR74" s="858"/>
      <c r="CS74" s="859"/>
      <c r="CT74" s="859"/>
      <c r="CU74" s="859"/>
      <c r="CV74" s="860"/>
      <c r="CW74" s="858"/>
      <c r="CX74" s="859"/>
      <c r="CY74" s="859"/>
      <c r="CZ74" s="859"/>
      <c r="DA74" s="860"/>
      <c r="DB74" s="858"/>
      <c r="DC74" s="859"/>
      <c r="DD74" s="859"/>
      <c r="DE74" s="859"/>
      <c r="DF74" s="860"/>
      <c r="DG74" s="858"/>
      <c r="DH74" s="859"/>
      <c r="DI74" s="859"/>
      <c r="DJ74" s="859"/>
      <c r="DK74" s="860"/>
      <c r="DL74" s="858"/>
      <c r="DM74" s="859"/>
      <c r="DN74" s="859"/>
      <c r="DO74" s="859"/>
      <c r="DP74" s="860"/>
      <c r="DQ74" s="858"/>
      <c r="DR74" s="859"/>
      <c r="DS74" s="859"/>
      <c r="DT74" s="859"/>
      <c r="DU74" s="860"/>
      <c r="DV74" s="855"/>
      <c r="DW74" s="856"/>
      <c r="DX74" s="856"/>
      <c r="DY74" s="856"/>
      <c r="DZ74" s="857"/>
      <c r="EA74" s="221"/>
    </row>
    <row r="75" spans="1:131" ht="26.25" customHeight="1" x14ac:dyDescent="0.15">
      <c r="A75" s="229">
        <v>8</v>
      </c>
      <c r="B75" s="869" t="s">
        <v>591</v>
      </c>
      <c r="C75" s="870"/>
      <c r="D75" s="870"/>
      <c r="E75" s="870"/>
      <c r="F75" s="870"/>
      <c r="G75" s="870"/>
      <c r="H75" s="870"/>
      <c r="I75" s="870"/>
      <c r="J75" s="870"/>
      <c r="K75" s="870"/>
      <c r="L75" s="870"/>
      <c r="M75" s="870"/>
      <c r="N75" s="870"/>
      <c r="O75" s="870"/>
      <c r="P75" s="871"/>
      <c r="Q75" s="873">
        <v>3699</v>
      </c>
      <c r="R75" s="874"/>
      <c r="S75" s="874"/>
      <c r="T75" s="874"/>
      <c r="U75" s="830"/>
      <c r="V75" s="875">
        <v>3592</v>
      </c>
      <c r="W75" s="874"/>
      <c r="X75" s="874"/>
      <c r="Y75" s="874"/>
      <c r="Z75" s="830"/>
      <c r="AA75" s="875">
        <v>107</v>
      </c>
      <c r="AB75" s="874"/>
      <c r="AC75" s="874"/>
      <c r="AD75" s="874"/>
      <c r="AE75" s="830"/>
      <c r="AF75" s="875">
        <v>107</v>
      </c>
      <c r="AG75" s="874"/>
      <c r="AH75" s="874"/>
      <c r="AI75" s="874"/>
      <c r="AJ75" s="830"/>
      <c r="AK75" s="875">
        <v>0</v>
      </c>
      <c r="AL75" s="874"/>
      <c r="AM75" s="874"/>
      <c r="AN75" s="874"/>
      <c r="AO75" s="830"/>
      <c r="AP75" s="875">
        <v>388</v>
      </c>
      <c r="AQ75" s="874"/>
      <c r="AR75" s="874"/>
      <c r="AS75" s="874"/>
      <c r="AT75" s="830"/>
      <c r="AU75" s="875">
        <v>155</v>
      </c>
      <c r="AV75" s="874"/>
      <c r="AW75" s="874"/>
      <c r="AX75" s="874"/>
      <c r="AY75" s="830"/>
      <c r="AZ75" s="828"/>
      <c r="BA75" s="828"/>
      <c r="BB75" s="828"/>
      <c r="BC75" s="828"/>
      <c r="BD75" s="829"/>
      <c r="BE75" s="232"/>
      <c r="BF75" s="232"/>
      <c r="BG75" s="232"/>
      <c r="BH75" s="232"/>
      <c r="BI75" s="232"/>
      <c r="BJ75" s="232"/>
      <c r="BK75" s="232"/>
      <c r="BL75" s="232"/>
      <c r="BM75" s="232"/>
      <c r="BN75" s="232"/>
      <c r="BO75" s="232"/>
      <c r="BP75" s="232"/>
      <c r="BQ75" s="229">
        <v>69</v>
      </c>
      <c r="BR75" s="234"/>
      <c r="BS75" s="855"/>
      <c r="BT75" s="856"/>
      <c r="BU75" s="856"/>
      <c r="BV75" s="856"/>
      <c r="BW75" s="856"/>
      <c r="BX75" s="856"/>
      <c r="BY75" s="856"/>
      <c r="BZ75" s="856"/>
      <c r="CA75" s="856"/>
      <c r="CB75" s="856"/>
      <c r="CC75" s="856"/>
      <c r="CD75" s="856"/>
      <c r="CE75" s="856"/>
      <c r="CF75" s="856"/>
      <c r="CG75" s="861"/>
      <c r="CH75" s="858"/>
      <c r="CI75" s="859"/>
      <c r="CJ75" s="859"/>
      <c r="CK75" s="859"/>
      <c r="CL75" s="860"/>
      <c r="CM75" s="858"/>
      <c r="CN75" s="859"/>
      <c r="CO75" s="859"/>
      <c r="CP75" s="859"/>
      <c r="CQ75" s="860"/>
      <c r="CR75" s="858"/>
      <c r="CS75" s="859"/>
      <c r="CT75" s="859"/>
      <c r="CU75" s="859"/>
      <c r="CV75" s="860"/>
      <c r="CW75" s="858"/>
      <c r="CX75" s="859"/>
      <c r="CY75" s="859"/>
      <c r="CZ75" s="859"/>
      <c r="DA75" s="860"/>
      <c r="DB75" s="858"/>
      <c r="DC75" s="859"/>
      <c r="DD75" s="859"/>
      <c r="DE75" s="859"/>
      <c r="DF75" s="860"/>
      <c r="DG75" s="858"/>
      <c r="DH75" s="859"/>
      <c r="DI75" s="859"/>
      <c r="DJ75" s="859"/>
      <c r="DK75" s="860"/>
      <c r="DL75" s="858"/>
      <c r="DM75" s="859"/>
      <c r="DN75" s="859"/>
      <c r="DO75" s="859"/>
      <c r="DP75" s="860"/>
      <c r="DQ75" s="858"/>
      <c r="DR75" s="859"/>
      <c r="DS75" s="859"/>
      <c r="DT75" s="859"/>
      <c r="DU75" s="860"/>
      <c r="DV75" s="855"/>
      <c r="DW75" s="856"/>
      <c r="DX75" s="856"/>
      <c r="DY75" s="856"/>
      <c r="DZ75" s="857"/>
      <c r="EA75" s="221"/>
    </row>
    <row r="76" spans="1:131" ht="26.25" customHeight="1" x14ac:dyDescent="0.15">
      <c r="A76" s="229">
        <v>9</v>
      </c>
      <c r="B76" s="869" t="s">
        <v>592</v>
      </c>
      <c r="C76" s="870"/>
      <c r="D76" s="870"/>
      <c r="E76" s="870"/>
      <c r="F76" s="870"/>
      <c r="G76" s="870"/>
      <c r="H76" s="870"/>
      <c r="I76" s="870"/>
      <c r="J76" s="870"/>
      <c r="K76" s="870"/>
      <c r="L76" s="870"/>
      <c r="M76" s="870"/>
      <c r="N76" s="870"/>
      <c r="O76" s="870"/>
      <c r="P76" s="871"/>
      <c r="Q76" s="873">
        <v>60</v>
      </c>
      <c r="R76" s="874"/>
      <c r="S76" s="874"/>
      <c r="T76" s="874"/>
      <c r="U76" s="830"/>
      <c r="V76" s="875">
        <v>60</v>
      </c>
      <c r="W76" s="874"/>
      <c r="X76" s="874"/>
      <c r="Y76" s="874"/>
      <c r="Z76" s="830"/>
      <c r="AA76" s="875">
        <v>0</v>
      </c>
      <c r="AB76" s="874"/>
      <c r="AC76" s="874"/>
      <c r="AD76" s="874"/>
      <c r="AE76" s="830"/>
      <c r="AF76" s="875">
        <v>0</v>
      </c>
      <c r="AG76" s="874"/>
      <c r="AH76" s="874"/>
      <c r="AI76" s="874"/>
      <c r="AJ76" s="830"/>
      <c r="AK76" s="875">
        <v>0</v>
      </c>
      <c r="AL76" s="874"/>
      <c r="AM76" s="874"/>
      <c r="AN76" s="874"/>
      <c r="AO76" s="830"/>
      <c r="AP76" s="875">
        <v>0</v>
      </c>
      <c r="AQ76" s="874"/>
      <c r="AR76" s="874"/>
      <c r="AS76" s="874"/>
      <c r="AT76" s="830"/>
      <c r="AU76" s="875"/>
      <c r="AV76" s="874"/>
      <c r="AW76" s="874"/>
      <c r="AX76" s="874"/>
      <c r="AY76" s="830"/>
      <c r="AZ76" s="828"/>
      <c r="BA76" s="828"/>
      <c r="BB76" s="828"/>
      <c r="BC76" s="828"/>
      <c r="BD76" s="829"/>
      <c r="BE76" s="232"/>
      <c r="BF76" s="232"/>
      <c r="BG76" s="232"/>
      <c r="BH76" s="232"/>
      <c r="BI76" s="232"/>
      <c r="BJ76" s="232"/>
      <c r="BK76" s="232"/>
      <c r="BL76" s="232"/>
      <c r="BM76" s="232"/>
      <c r="BN76" s="232"/>
      <c r="BO76" s="232"/>
      <c r="BP76" s="232"/>
      <c r="BQ76" s="229">
        <v>70</v>
      </c>
      <c r="BR76" s="234"/>
      <c r="BS76" s="855"/>
      <c r="BT76" s="856"/>
      <c r="BU76" s="856"/>
      <c r="BV76" s="856"/>
      <c r="BW76" s="856"/>
      <c r="BX76" s="856"/>
      <c r="BY76" s="856"/>
      <c r="BZ76" s="856"/>
      <c r="CA76" s="856"/>
      <c r="CB76" s="856"/>
      <c r="CC76" s="856"/>
      <c r="CD76" s="856"/>
      <c r="CE76" s="856"/>
      <c r="CF76" s="856"/>
      <c r="CG76" s="861"/>
      <c r="CH76" s="858"/>
      <c r="CI76" s="859"/>
      <c r="CJ76" s="859"/>
      <c r="CK76" s="859"/>
      <c r="CL76" s="860"/>
      <c r="CM76" s="858"/>
      <c r="CN76" s="859"/>
      <c r="CO76" s="859"/>
      <c r="CP76" s="859"/>
      <c r="CQ76" s="860"/>
      <c r="CR76" s="858"/>
      <c r="CS76" s="859"/>
      <c r="CT76" s="859"/>
      <c r="CU76" s="859"/>
      <c r="CV76" s="860"/>
      <c r="CW76" s="858"/>
      <c r="CX76" s="859"/>
      <c r="CY76" s="859"/>
      <c r="CZ76" s="859"/>
      <c r="DA76" s="860"/>
      <c r="DB76" s="858"/>
      <c r="DC76" s="859"/>
      <c r="DD76" s="859"/>
      <c r="DE76" s="859"/>
      <c r="DF76" s="860"/>
      <c r="DG76" s="858"/>
      <c r="DH76" s="859"/>
      <c r="DI76" s="859"/>
      <c r="DJ76" s="859"/>
      <c r="DK76" s="860"/>
      <c r="DL76" s="858"/>
      <c r="DM76" s="859"/>
      <c r="DN76" s="859"/>
      <c r="DO76" s="859"/>
      <c r="DP76" s="860"/>
      <c r="DQ76" s="858"/>
      <c r="DR76" s="859"/>
      <c r="DS76" s="859"/>
      <c r="DT76" s="859"/>
      <c r="DU76" s="860"/>
      <c r="DV76" s="855"/>
      <c r="DW76" s="856"/>
      <c r="DX76" s="856"/>
      <c r="DY76" s="856"/>
      <c r="DZ76" s="857"/>
      <c r="EA76" s="221"/>
    </row>
    <row r="77" spans="1:131" ht="26.25" customHeight="1" x14ac:dyDescent="0.15">
      <c r="A77" s="229">
        <v>10</v>
      </c>
      <c r="B77" s="869"/>
      <c r="C77" s="870"/>
      <c r="D77" s="870"/>
      <c r="E77" s="870"/>
      <c r="F77" s="870"/>
      <c r="G77" s="870"/>
      <c r="H77" s="870"/>
      <c r="I77" s="870"/>
      <c r="J77" s="870"/>
      <c r="K77" s="870"/>
      <c r="L77" s="870"/>
      <c r="M77" s="870"/>
      <c r="N77" s="870"/>
      <c r="O77" s="870"/>
      <c r="P77" s="871"/>
      <c r="Q77" s="873"/>
      <c r="R77" s="874"/>
      <c r="S77" s="874"/>
      <c r="T77" s="874"/>
      <c r="U77" s="830"/>
      <c r="V77" s="875"/>
      <c r="W77" s="874"/>
      <c r="X77" s="874"/>
      <c r="Y77" s="874"/>
      <c r="Z77" s="830"/>
      <c r="AA77" s="875"/>
      <c r="AB77" s="874"/>
      <c r="AC77" s="874"/>
      <c r="AD77" s="874"/>
      <c r="AE77" s="830"/>
      <c r="AF77" s="875"/>
      <c r="AG77" s="874"/>
      <c r="AH77" s="874"/>
      <c r="AI77" s="874"/>
      <c r="AJ77" s="830"/>
      <c r="AK77" s="875"/>
      <c r="AL77" s="874"/>
      <c r="AM77" s="874"/>
      <c r="AN77" s="874"/>
      <c r="AO77" s="830"/>
      <c r="AP77" s="875"/>
      <c r="AQ77" s="874"/>
      <c r="AR77" s="874"/>
      <c r="AS77" s="874"/>
      <c r="AT77" s="830"/>
      <c r="AU77" s="875"/>
      <c r="AV77" s="874"/>
      <c r="AW77" s="874"/>
      <c r="AX77" s="874"/>
      <c r="AY77" s="830"/>
      <c r="AZ77" s="828"/>
      <c r="BA77" s="828"/>
      <c r="BB77" s="828"/>
      <c r="BC77" s="828"/>
      <c r="BD77" s="829"/>
      <c r="BE77" s="232"/>
      <c r="BF77" s="232"/>
      <c r="BG77" s="232"/>
      <c r="BH77" s="232"/>
      <c r="BI77" s="232"/>
      <c r="BJ77" s="232"/>
      <c r="BK77" s="232"/>
      <c r="BL77" s="232"/>
      <c r="BM77" s="232"/>
      <c r="BN77" s="232"/>
      <c r="BO77" s="232"/>
      <c r="BP77" s="232"/>
      <c r="BQ77" s="229">
        <v>71</v>
      </c>
      <c r="BR77" s="234"/>
      <c r="BS77" s="855"/>
      <c r="BT77" s="856"/>
      <c r="BU77" s="856"/>
      <c r="BV77" s="856"/>
      <c r="BW77" s="856"/>
      <c r="BX77" s="856"/>
      <c r="BY77" s="856"/>
      <c r="BZ77" s="856"/>
      <c r="CA77" s="856"/>
      <c r="CB77" s="856"/>
      <c r="CC77" s="856"/>
      <c r="CD77" s="856"/>
      <c r="CE77" s="856"/>
      <c r="CF77" s="856"/>
      <c r="CG77" s="861"/>
      <c r="CH77" s="858"/>
      <c r="CI77" s="859"/>
      <c r="CJ77" s="859"/>
      <c r="CK77" s="859"/>
      <c r="CL77" s="860"/>
      <c r="CM77" s="858"/>
      <c r="CN77" s="859"/>
      <c r="CO77" s="859"/>
      <c r="CP77" s="859"/>
      <c r="CQ77" s="860"/>
      <c r="CR77" s="858"/>
      <c r="CS77" s="859"/>
      <c r="CT77" s="859"/>
      <c r="CU77" s="859"/>
      <c r="CV77" s="860"/>
      <c r="CW77" s="858"/>
      <c r="CX77" s="859"/>
      <c r="CY77" s="859"/>
      <c r="CZ77" s="859"/>
      <c r="DA77" s="860"/>
      <c r="DB77" s="858"/>
      <c r="DC77" s="859"/>
      <c r="DD77" s="859"/>
      <c r="DE77" s="859"/>
      <c r="DF77" s="860"/>
      <c r="DG77" s="858"/>
      <c r="DH77" s="859"/>
      <c r="DI77" s="859"/>
      <c r="DJ77" s="859"/>
      <c r="DK77" s="860"/>
      <c r="DL77" s="858"/>
      <c r="DM77" s="859"/>
      <c r="DN77" s="859"/>
      <c r="DO77" s="859"/>
      <c r="DP77" s="860"/>
      <c r="DQ77" s="858"/>
      <c r="DR77" s="859"/>
      <c r="DS77" s="859"/>
      <c r="DT77" s="859"/>
      <c r="DU77" s="860"/>
      <c r="DV77" s="855"/>
      <c r="DW77" s="856"/>
      <c r="DX77" s="856"/>
      <c r="DY77" s="856"/>
      <c r="DZ77" s="857"/>
      <c r="EA77" s="221"/>
    </row>
    <row r="78" spans="1:131" ht="26.25" customHeight="1" x14ac:dyDescent="0.15">
      <c r="A78" s="229">
        <v>11</v>
      </c>
      <c r="B78" s="869"/>
      <c r="C78" s="870"/>
      <c r="D78" s="870"/>
      <c r="E78" s="870"/>
      <c r="F78" s="870"/>
      <c r="G78" s="870"/>
      <c r="H78" s="870"/>
      <c r="I78" s="870"/>
      <c r="J78" s="870"/>
      <c r="K78" s="870"/>
      <c r="L78" s="870"/>
      <c r="M78" s="870"/>
      <c r="N78" s="870"/>
      <c r="O78" s="870"/>
      <c r="P78" s="871"/>
      <c r="Q78" s="872"/>
      <c r="R78" s="826"/>
      <c r="S78" s="826"/>
      <c r="T78" s="826"/>
      <c r="U78" s="826"/>
      <c r="V78" s="826"/>
      <c r="W78" s="826"/>
      <c r="X78" s="826"/>
      <c r="Y78" s="826"/>
      <c r="Z78" s="826"/>
      <c r="AA78" s="826"/>
      <c r="AB78" s="826"/>
      <c r="AC78" s="826"/>
      <c r="AD78" s="826"/>
      <c r="AE78" s="826"/>
      <c r="AF78" s="826"/>
      <c r="AG78" s="826"/>
      <c r="AH78" s="826"/>
      <c r="AI78" s="826"/>
      <c r="AJ78" s="826"/>
      <c r="AK78" s="826"/>
      <c r="AL78" s="826"/>
      <c r="AM78" s="826"/>
      <c r="AN78" s="826"/>
      <c r="AO78" s="826"/>
      <c r="AP78" s="826"/>
      <c r="AQ78" s="826"/>
      <c r="AR78" s="826"/>
      <c r="AS78" s="826"/>
      <c r="AT78" s="826"/>
      <c r="AU78" s="826"/>
      <c r="AV78" s="826"/>
      <c r="AW78" s="826"/>
      <c r="AX78" s="826"/>
      <c r="AY78" s="826"/>
      <c r="AZ78" s="828"/>
      <c r="BA78" s="828"/>
      <c r="BB78" s="828"/>
      <c r="BC78" s="828"/>
      <c r="BD78" s="829"/>
      <c r="BE78" s="232"/>
      <c r="BF78" s="232"/>
      <c r="BG78" s="232"/>
      <c r="BH78" s="232"/>
      <c r="BI78" s="232"/>
      <c r="BJ78" s="221"/>
      <c r="BK78" s="221"/>
      <c r="BL78" s="221"/>
      <c r="BM78" s="221"/>
      <c r="BN78" s="221"/>
      <c r="BO78" s="232"/>
      <c r="BP78" s="232"/>
      <c r="BQ78" s="229">
        <v>72</v>
      </c>
      <c r="BR78" s="234"/>
      <c r="BS78" s="855"/>
      <c r="BT78" s="856"/>
      <c r="BU78" s="856"/>
      <c r="BV78" s="856"/>
      <c r="BW78" s="856"/>
      <c r="BX78" s="856"/>
      <c r="BY78" s="856"/>
      <c r="BZ78" s="856"/>
      <c r="CA78" s="856"/>
      <c r="CB78" s="856"/>
      <c r="CC78" s="856"/>
      <c r="CD78" s="856"/>
      <c r="CE78" s="856"/>
      <c r="CF78" s="856"/>
      <c r="CG78" s="861"/>
      <c r="CH78" s="858"/>
      <c r="CI78" s="859"/>
      <c r="CJ78" s="859"/>
      <c r="CK78" s="859"/>
      <c r="CL78" s="860"/>
      <c r="CM78" s="858"/>
      <c r="CN78" s="859"/>
      <c r="CO78" s="859"/>
      <c r="CP78" s="859"/>
      <c r="CQ78" s="860"/>
      <c r="CR78" s="858"/>
      <c r="CS78" s="859"/>
      <c r="CT78" s="859"/>
      <c r="CU78" s="859"/>
      <c r="CV78" s="860"/>
      <c r="CW78" s="858"/>
      <c r="CX78" s="859"/>
      <c r="CY78" s="859"/>
      <c r="CZ78" s="859"/>
      <c r="DA78" s="860"/>
      <c r="DB78" s="858"/>
      <c r="DC78" s="859"/>
      <c r="DD78" s="859"/>
      <c r="DE78" s="859"/>
      <c r="DF78" s="860"/>
      <c r="DG78" s="858"/>
      <c r="DH78" s="859"/>
      <c r="DI78" s="859"/>
      <c r="DJ78" s="859"/>
      <c r="DK78" s="860"/>
      <c r="DL78" s="858"/>
      <c r="DM78" s="859"/>
      <c r="DN78" s="859"/>
      <c r="DO78" s="859"/>
      <c r="DP78" s="860"/>
      <c r="DQ78" s="858"/>
      <c r="DR78" s="859"/>
      <c r="DS78" s="859"/>
      <c r="DT78" s="859"/>
      <c r="DU78" s="860"/>
      <c r="DV78" s="855"/>
      <c r="DW78" s="856"/>
      <c r="DX78" s="856"/>
      <c r="DY78" s="856"/>
      <c r="DZ78" s="857"/>
      <c r="EA78" s="221"/>
    </row>
    <row r="79" spans="1:131" ht="26.25" customHeight="1" x14ac:dyDescent="0.15">
      <c r="A79" s="229">
        <v>12</v>
      </c>
      <c r="B79" s="869"/>
      <c r="C79" s="870"/>
      <c r="D79" s="870"/>
      <c r="E79" s="870"/>
      <c r="F79" s="870"/>
      <c r="G79" s="870"/>
      <c r="H79" s="870"/>
      <c r="I79" s="870"/>
      <c r="J79" s="870"/>
      <c r="K79" s="870"/>
      <c r="L79" s="870"/>
      <c r="M79" s="870"/>
      <c r="N79" s="870"/>
      <c r="O79" s="870"/>
      <c r="P79" s="871"/>
      <c r="Q79" s="872"/>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826"/>
      <c r="AP79" s="826"/>
      <c r="AQ79" s="826"/>
      <c r="AR79" s="826"/>
      <c r="AS79" s="826"/>
      <c r="AT79" s="826"/>
      <c r="AU79" s="826"/>
      <c r="AV79" s="826"/>
      <c r="AW79" s="826"/>
      <c r="AX79" s="826"/>
      <c r="AY79" s="826"/>
      <c r="AZ79" s="828"/>
      <c r="BA79" s="828"/>
      <c r="BB79" s="828"/>
      <c r="BC79" s="828"/>
      <c r="BD79" s="829"/>
      <c r="BE79" s="232"/>
      <c r="BF79" s="232"/>
      <c r="BG79" s="232"/>
      <c r="BH79" s="232"/>
      <c r="BI79" s="232"/>
      <c r="BJ79" s="221"/>
      <c r="BK79" s="221"/>
      <c r="BL79" s="221"/>
      <c r="BM79" s="221"/>
      <c r="BN79" s="221"/>
      <c r="BO79" s="232"/>
      <c r="BP79" s="232"/>
      <c r="BQ79" s="229">
        <v>73</v>
      </c>
      <c r="BR79" s="234"/>
      <c r="BS79" s="855"/>
      <c r="BT79" s="856"/>
      <c r="BU79" s="856"/>
      <c r="BV79" s="856"/>
      <c r="BW79" s="856"/>
      <c r="BX79" s="856"/>
      <c r="BY79" s="856"/>
      <c r="BZ79" s="856"/>
      <c r="CA79" s="856"/>
      <c r="CB79" s="856"/>
      <c r="CC79" s="856"/>
      <c r="CD79" s="856"/>
      <c r="CE79" s="856"/>
      <c r="CF79" s="856"/>
      <c r="CG79" s="861"/>
      <c r="CH79" s="858"/>
      <c r="CI79" s="859"/>
      <c r="CJ79" s="859"/>
      <c r="CK79" s="859"/>
      <c r="CL79" s="860"/>
      <c r="CM79" s="858"/>
      <c r="CN79" s="859"/>
      <c r="CO79" s="859"/>
      <c r="CP79" s="859"/>
      <c r="CQ79" s="860"/>
      <c r="CR79" s="858"/>
      <c r="CS79" s="859"/>
      <c r="CT79" s="859"/>
      <c r="CU79" s="859"/>
      <c r="CV79" s="860"/>
      <c r="CW79" s="858"/>
      <c r="CX79" s="859"/>
      <c r="CY79" s="859"/>
      <c r="CZ79" s="859"/>
      <c r="DA79" s="860"/>
      <c r="DB79" s="858"/>
      <c r="DC79" s="859"/>
      <c r="DD79" s="859"/>
      <c r="DE79" s="859"/>
      <c r="DF79" s="860"/>
      <c r="DG79" s="858"/>
      <c r="DH79" s="859"/>
      <c r="DI79" s="859"/>
      <c r="DJ79" s="859"/>
      <c r="DK79" s="860"/>
      <c r="DL79" s="858"/>
      <c r="DM79" s="859"/>
      <c r="DN79" s="859"/>
      <c r="DO79" s="859"/>
      <c r="DP79" s="860"/>
      <c r="DQ79" s="858"/>
      <c r="DR79" s="859"/>
      <c r="DS79" s="859"/>
      <c r="DT79" s="859"/>
      <c r="DU79" s="860"/>
      <c r="DV79" s="855"/>
      <c r="DW79" s="856"/>
      <c r="DX79" s="856"/>
      <c r="DY79" s="856"/>
      <c r="DZ79" s="857"/>
      <c r="EA79" s="221"/>
    </row>
    <row r="80" spans="1:131" ht="26.25" customHeight="1" x14ac:dyDescent="0.15">
      <c r="A80" s="229">
        <v>13</v>
      </c>
      <c r="B80" s="869"/>
      <c r="C80" s="870"/>
      <c r="D80" s="870"/>
      <c r="E80" s="870"/>
      <c r="F80" s="870"/>
      <c r="G80" s="870"/>
      <c r="H80" s="870"/>
      <c r="I80" s="870"/>
      <c r="J80" s="870"/>
      <c r="K80" s="870"/>
      <c r="L80" s="870"/>
      <c r="M80" s="870"/>
      <c r="N80" s="870"/>
      <c r="O80" s="870"/>
      <c r="P80" s="871"/>
      <c r="Q80" s="872"/>
      <c r="R80" s="826"/>
      <c r="S80" s="826"/>
      <c r="T80" s="826"/>
      <c r="U80" s="826"/>
      <c r="V80" s="826"/>
      <c r="W80" s="826"/>
      <c r="X80" s="826"/>
      <c r="Y80" s="826"/>
      <c r="Z80" s="826"/>
      <c r="AA80" s="826"/>
      <c r="AB80" s="826"/>
      <c r="AC80" s="826"/>
      <c r="AD80" s="826"/>
      <c r="AE80" s="826"/>
      <c r="AF80" s="826"/>
      <c r="AG80" s="826"/>
      <c r="AH80" s="826"/>
      <c r="AI80" s="826"/>
      <c r="AJ80" s="826"/>
      <c r="AK80" s="826"/>
      <c r="AL80" s="826"/>
      <c r="AM80" s="826"/>
      <c r="AN80" s="826"/>
      <c r="AO80" s="826"/>
      <c r="AP80" s="826"/>
      <c r="AQ80" s="826"/>
      <c r="AR80" s="826"/>
      <c r="AS80" s="826"/>
      <c r="AT80" s="826"/>
      <c r="AU80" s="826"/>
      <c r="AV80" s="826"/>
      <c r="AW80" s="826"/>
      <c r="AX80" s="826"/>
      <c r="AY80" s="826"/>
      <c r="AZ80" s="828"/>
      <c r="BA80" s="828"/>
      <c r="BB80" s="828"/>
      <c r="BC80" s="828"/>
      <c r="BD80" s="829"/>
      <c r="BE80" s="232"/>
      <c r="BF80" s="232"/>
      <c r="BG80" s="232"/>
      <c r="BH80" s="232"/>
      <c r="BI80" s="232"/>
      <c r="BJ80" s="232"/>
      <c r="BK80" s="232"/>
      <c r="BL80" s="232"/>
      <c r="BM80" s="232"/>
      <c r="BN80" s="232"/>
      <c r="BO80" s="232"/>
      <c r="BP80" s="232"/>
      <c r="BQ80" s="229">
        <v>74</v>
      </c>
      <c r="BR80" s="234"/>
      <c r="BS80" s="855"/>
      <c r="BT80" s="856"/>
      <c r="BU80" s="856"/>
      <c r="BV80" s="856"/>
      <c r="BW80" s="856"/>
      <c r="BX80" s="856"/>
      <c r="BY80" s="856"/>
      <c r="BZ80" s="856"/>
      <c r="CA80" s="856"/>
      <c r="CB80" s="856"/>
      <c r="CC80" s="856"/>
      <c r="CD80" s="856"/>
      <c r="CE80" s="856"/>
      <c r="CF80" s="856"/>
      <c r="CG80" s="861"/>
      <c r="CH80" s="858"/>
      <c r="CI80" s="859"/>
      <c r="CJ80" s="859"/>
      <c r="CK80" s="859"/>
      <c r="CL80" s="860"/>
      <c r="CM80" s="858"/>
      <c r="CN80" s="859"/>
      <c r="CO80" s="859"/>
      <c r="CP80" s="859"/>
      <c r="CQ80" s="860"/>
      <c r="CR80" s="858"/>
      <c r="CS80" s="859"/>
      <c r="CT80" s="859"/>
      <c r="CU80" s="859"/>
      <c r="CV80" s="860"/>
      <c r="CW80" s="858"/>
      <c r="CX80" s="859"/>
      <c r="CY80" s="859"/>
      <c r="CZ80" s="859"/>
      <c r="DA80" s="860"/>
      <c r="DB80" s="858"/>
      <c r="DC80" s="859"/>
      <c r="DD80" s="859"/>
      <c r="DE80" s="859"/>
      <c r="DF80" s="860"/>
      <c r="DG80" s="858"/>
      <c r="DH80" s="859"/>
      <c r="DI80" s="859"/>
      <c r="DJ80" s="859"/>
      <c r="DK80" s="860"/>
      <c r="DL80" s="858"/>
      <c r="DM80" s="859"/>
      <c r="DN80" s="859"/>
      <c r="DO80" s="859"/>
      <c r="DP80" s="860"/>
      <c r="DQ80" s="858"/>
      <c r="DR80" s="859"/>
      <c r="DS80" s="859"/>
      <c r="DT80" s="859"/>
      <c r="DU80" s="860"/>
      <c r="DV80" s="855"/>
      <c r="DW80" s="856"/>
      <c r="DX80" s="856"/>
      <c r="DY80" s="856"/>
      <c r="DZ80" s="857"/>
      <c r="EA80" s="221"/>
    </row>
    <row r="81" spans="1:131" ht="26.25" customHeight="1" x14ac:dyDescent="0.15">
      <c r="A81" s="229">
        <v>14</v>
      </c>
      <c r="B81" s="869"/>
      <c r="C81" s="870"/>
      <c r="D81" s="870"/>
      <c r="E81" s="870"/>
      <c r="F81" s="870"/>
      <c r="G81" s="870"/>
      <c r="H81" s="870"/>
      <c r="I81" s="870"/>
      <c r="J81" s="870"/>
      <c r="K81" s="870"/>
      <c r="L81" s="870"/>
      <c r="M81" s="870"/>
      <c r="N81" s="870"/>
      <c r="O81" s="870"/>
      <c r="P81" s="871"/>
      <c r="Q81" s="872"/>
      <c r="R81" s="826"/>
      <c r="S81" s="826"/>
      <c r="T81" s="826"/>
      <c r="U81" s="826"/>
      <c r="V81" s="826"/>
      <c r="W81" s="826"/>
      <c r="X81" s="826"/>
      <c r="Y81" s="826"/>
      <c r="Z81" s="826"/>
      <c r="AA81" s="826"/>
      <c r="AB81" s="826"/>
      <c r="AC81" s="826"/>
      <c r="AD81" s="826"/>
      <c r="AE81" s="826"/>
      <c r="AF81" s="826"/>
      <c r="AG81" s="826"/>
      <c r="AH81" s="826"/>
      <c r="AI81" s="826"/>
      <c r="AJ81" s="826"/>
      <c r="AK81" s="826"/>
      <c r="AL81" s="826"/>
      <c r="AM81" s="826"/>
      <c r="AN81" s="826"/>
      <c r="AO81" s="826"/>
      <c r="AP81" s="826"/>
      <c r="AQ81" s="826"/>
      <c r="AR81" s="826"/>
      <c r="AS81" s="826"/>
      <c r="AT81" s="826"/>
      <c r="AU81" s="826"/>
      <c r="AV81" s="826"/>
      <c r="AW81" s="826"/>
      <c r="AX81" s="826"/>
      <c r="AY81" s="826"/>
      <c r="AZ81" s="828"/>
      <c r="BA81" s="828"/>
      <c r="BB81" s="828"/>
      <c r="BC81" s="828"/>
      <c r="BD81" s="829"/>
      <c r="BE81" s="232"/>
      <c r="BF81" s="232"/>
      <c r="BG81" s="232"/>
      <c r="BH81" s="232"/>
      <c r="BI81" s="232"/>
      <c r="BJ81" s="232"/>
      <c r="BK81" s="232"/>
      <c r="BL81" s="232"/>
      <c r="BM81" s="232"/>
      <c r="BN81" s="232"/>
      <c r="BO81" s="232"/>
      <c r="BP81" s="232"/>
      <c r="BQ81" s="229">
        <v>75</v>
      </c>
      <c r="BR81" s="234"/>
      <c r="BS81" s="855"/>
      <c r="BT81" s="856"/>
      <c r="BU81" s="856"/>
      <c r="BV81" s="856"/>
      <c r="BW81" s="856"/>
      <c r="BX81" s="856"/>
      <c r="BY81" s="856"/>
      <c r="BZ81" s="856"/>
      <c r="CA81" s="856"/>
      <c r="CB81" s="856"/>
      <c r="CC81" s="856"/>
      <c r="CD81" s="856"/>
      <c r="CE81" s="856"/>
      <c r="CF81" s="856"/>
      <c r="CG81" s="861"/>
      <c r="CH81" s="858"/>
      <c r="CI81" s="859"/>
      <c r="CJ81" s="859"/>
      <c r="CK81" s="859"/>
      <c r="CL81" s="860"/>
      <c r="CM81" s="858"/>
      <c r="CN81" s="859"/>
      <c r="CO81" s="859"/>
      <c r="CP81" s="859"/>
      <c r="CQ81" s="860"/>
      <c r="CR81" s="858"/>
      <c r="CS81" s="859"/>
      <c r="CT81" s="859"/>
      <c r="CU81" s="859"/>
      <c r="CV81" s="860"/>
      <c r="CW81" s="858"/>
      <c r="CX81" s="859"/>
      <c r="CY81" s="859"/>
      <c r="CZ81" s="859"/>
      <c r="DA81" s="860"/>
      <c r="DB81" s="858"/>
      <c r="DC81" s="859"/>
      <c r="DD81" s="859"/>
      <c r="DE81" s="859"/>
      <c r="DF81" s="860"/>
      <c r="DG81" s="858"/>
      <c r="DH81" s="859"/>
      <c r="DI81" s="859"/>
      <c r="DJ81" s="859"/>
      <c r="DK81" s="860"/>
      <c r="DL81" s="858"/>
      <c r="DM81" s="859"/>
      <c r="DN81" s="859"/>
      <c r="DO81" s="859"/>
      <c r="DP81" s="860"/>
      <c r="DQ81" s="858"/>
      <c r="DR81" s="859"/>
      <c r="DS81" s="859"/>
      <c r="DT81" s="859"/>
      <c r="DU81" s="860"/>
      <c r="DV81" s="855"/>
      <c r="DW81" s="856"/>
      <c r="DX81" s="856"/>
      <c r="DY81" s="856"/>
      <c r="DZ81" s="857"/>
      <c r="EA81" s="221"/>
    </row>
    <row r="82" spans="1:131" ht="26.25" customHeight="1" x14ac:dyDescent="0.15">
      <c r="A82" s="229">
        <v>15</v>
      </c>
      <c r="B82" s="869"/>
      <c r="C82" s="870"/>
      <c r="D82" s="870"/>
      <c r="E82" s="870"/>
      <c r="F82" s="870"/>
      <c r="G82" s="870"/>
      <c r="H82" s="870"/>
      <c r="I82" s="870"/>
      <c r="J82" s="870"/>
      <c r="K82" s="870"/>
      <c r="L82" s="870"/>
      <c r="M82" s="870"/>
      <c r="N82" s="870"/>
      <c r="O82" s="870"/>
      <c r="P82" s="871"/>
      <c r="Q82" s="872"/>
      <c r="R82" s="826"/>
      <c r="S82" s="826"/>
      <c r="T82" s="826"/>
      <c r="U82" s="826"/>
      <c r="V82" s="826"/>
      <c r="W82" s="826"/>
      <c r="X82" s="826"/>
      <c r="Y82" s="826"/>
      <c r="Z82" s="826"/>
      <c r="AA82" s="826"/>
      <c r="AB82" s="826"/>
      <c r="AC82" s="826"/>
      <c r="AD82" s="826"/>
      <c r="AE82" s="826"/>
      <c r="AF82" s="826"/>
      <c r="AG82" s="826"/>
      <c r="AH82" s="826"/>
      <c r="AI82" s="826"/>
      <c r="AJ82" s="826"/>
      <c r="AK82" s="826"/>
      <c r="AL82" s="826"/>
      <c r="AM82" s="826"/>
      <c r="AN82" s="826"/>
      <c r="AO82" s="826"/>
      <c r="AP82" s="826"/>
      <c r="AQ82" s="826"/>
      <c r="AR82" s="826"/>
      <c r="AS82" s="826"/>
      <c r="AT82" s="826"/>
      <c r="AU82" s="826"/>
      <c r="AV82" s="826"/>
      <c r="AW82" s="826"/>
      <c r="AX82" s="826"/>
      <c r="AY82" s="826"/>
      <c r="AZ82" s="828"/>
      <c r="BA82" s="828"/>
      <c r="BB82" s="828"/>
      <c r="BC82" s="828"/>
      <c r="BD82" s="829"/>
      <c r="BE82" s="232"/>
      <c r="BF82" s="232"/>
      <c r="BG82" s="232"/>
      <c r="BH82" s="232"/>
      <c r="BI82" s="232"/>
      <c r="BJ82" s="232"/>
      <c r="BK82" s="232"/>
      <c r="BL82" s="232"/>
      <c r="BM82" s="232"/>
      <c r="BN82" s="232"/>
      <c r="BO82" s="232"/>
      <c r="BP82" s="232"/>
      <c r="BQ82" s="229">
        <v>76</v>
      </c>
      <c r="BR82" s="234"/>
      <c r="BS82" s="855"/>
      <c r="BT82" s="856"/>
      <c r="BU82" s="856"/>
      <c r="BV82" s="856"/>
      <c r="BW82" s="856"/>
      <c r="BX82" s="856"/>
      <c r="BY82" s="856"/>
      <c r="BZ82" s="856"/>
      <c r="CA82" s="856"/>
      <c r="CB82" s="856"/>
      <c r="CC82" s="856"/>
      <c r="CD82" s="856"/>
      <c r="CE82" s="856"/>
      <c r="CF82" s="856"/>
      <c r="CG82" s="861"/>
      <c r="CH82" s="858"/>
      <c r="CI82" s="859"/>
      <c r="CJ82" s="859"/>
      <c r="CK82" s="859"/>
      <c r="CL82" s="860"/>
      <c r="CM82" s="858"/>
      <c r="CN82" s="859"/>
      <c r="CO82" s="859"/>
      <c r="CP82" s="859"/>
      <c r="CQ82" s="860"/>
      <c r="CR82" s="858"/>
      <c r="CS82" s="859"/>
      <c r="CT82" s="859"/>
      <c r="CU82" s="859"/>
      <c r="CV82" s="860"/>
      <c r="CW82" s="858"/>
      <c r="CX82" s="859"/>
      <c r="CY82" s="859"/>
      <c r="CZ82" s="859"/>
      <c r="DA82" s="860"/>
      <c r="DB82" s="858"/>
      <c r="DC82" s="859"/>
      <c r="DD82" s="859"/>
      <c r="DE82" s="859"/>
      <c r="DF82" s="860"/>
      <c r="DG82" s="858"/>
      <c r="DH82" s="859"/>
      <c r="DI82" s="859"/>
      <c r="DJ82" s="859"/>
      <c r="DK82" s="860"/>
      <c r="DL82" s="858"/>
      <c r="DM82" s="859"/>
      <c r="DN82" s="859"/>
      <c r="DO82" s="859"/>
      <c r="DP82" s="860"/>
      <c r="DQ82" s="858"/>
      <c r="DR82" s="859"/>
      <c r="DS82" s="859"/>
      <c r="DT82" s="859"/>
      <c r="DU82" s="860"/>
      <c r="DV82" s="855"/>
      <c r="DW82" s="856"/>
      <c r="DX82" s="856"/>
      <c r="DY82" s="856"/>
      <c r="DZ82" s="857"/>
      <c r="EA82" s="221"/>
    </row>
    <row r="83" spans="1:131" ht="26.25" customHeight="1" x14ac:dyDescent="0.15">
      <c r="A83" s="229">
        <v>16</v>
      </c>
      <c r="B83" s="869"/>
      <c r="C83" s="870"/>
      <c r="D83" s="870"/>
      <c r="E83" s="870"/>
      <c r="F83" s="870"/>
      <c r="G83" s="870"/>
      <c r="H83" s="870"/>
      <c r="I83" s="870"/>
      <c r="J83" s="870"/>
      <c r="K83" s="870"/>
      <c r="L83" s="870"/>
      <c r="M83" s="870"/>
      <c r="N83" s="870"/>
      <c r="O83" s="870"/>
      <c r="P83" s="871"/>
      <c r="Q83" s="872"/>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6"/>
      <c r="AZ83" s="828"/>
      <c r="BA83" s="828"/>
      <c r="BB83" s="828"/>
      <c r="BC83" s="828"/>
      <c r="BD83" s="829"/>
      <c r="BE83" s="232"/>
      <c r="BF83" s="232"/>
      <c r="BG83" s="232"/>
      <c r="BH83" s="232"/>
      <c r="BI83" s="232"/>
      <c r="BJ83" s="232"/>
      <c r="BK83" s="232"/>
      <c r="BL83" s="232"/>
      <c r="BM83" s="232"/>
      <c r="BN83" s="232"/>
      <c r="BO83" s="232"/>
      <c r="BP83" s="232"/>
      <c r="BQ83" s="229">
        <v>77</v>
      </c>
      <c r="BR83" s="234"/>
      <c r="BS83" s="855"/>
      <c r="BT83" s="856"/>
      <c r="BU83" s="856"/>
      <c r="BV83" s="856"/>
      <c r="BW83" s="856"/>
      <c r="BX83" s="856"/>
      <c r="BY83" s="856"/>
      <c r="BZ83" s="856"/>
      <c r="CA83" s="856"/>
      <c r="CB83" s="856"/>
      <c r="CC83" s="856"/>
      <c r="CD83" s="856"/>
      <c r="CE83" s="856"/>
      <c r="CF83" s="856"/>
      <c r="CG83" s="861"/>
      <c r="CH83" s="858"/>
      <c r="CI83" s="859"/>
      <c r="CJ83" s="859"/>
      <c r="CK83" s="859"/>
      <c r="CL83" s="860"/>
      <c r="CM83" s="858"/>
      <c r="CN83" s="859"/>
      <c r="CO83" s="859"/>
      <c r="CP83" s="859"/>
      <c r="CQ83" s="860"/>
      <c r="CR83" s="858"/>
      <c r="CS83" s="859"/>
      <c r="CT83" s="859"/>
      <c r="CU83" s="859"/>
      <c r="CV83" s="860"/>
      <c r="CW83" s="858"/>
      <c r="CX83" s="859"/>
      <c r="CY83" s="859"/>
      <c r="CZ83" s="859"/>
      <c r="DA83" s="860"/>
      <c r="DB83" s="858"/>
      <c r="DC83" s="859"/>
      <c r="DD83" s="859"/>
      <c r="DE83" s="859"/>
      <c r="DF83" s="860"/>
      <c r="DG83" s="858"/>
      <c r="DH83" s="859"/>
      <c r="DI83" s="859"/>
      <c r="DJ83" s="859"/>
      <c r="DK83" s="860"/>
      <c r="DL83" s="858"/>
      <c r="DM83" s="859"/>
      <c r="DN83" s="859"/>
      <c r="DO83" s="859"/>
      <c r="DP83" s="860"/>
      <c r="DQ83" s="858"/>
      <c r="DR83" s="859"/>
      <c r="DS83" s="859"/>
      <c r="DT83" s="859"/>
      <c r="DU83" s="860"/>
      <c r="DV83" s="855"/>
      <c r="DW83" s="856"/>
      <c r="DX83" s="856"/>
      <c r="DY83" s="856"/>
      <c r="DZ83" s="857"/>
      <c r="EA83" s="221"/>
    </row>
    <row r="84" spans="1:131" ht="26.25" customHeight="1" x14ac:dyDescent="0.15">
      <c r="A84" s="229">
        <v>17</v>
      </c>
      <c r="B84" s="869"/>
      <c r="C84" s="870"/>
      <c r="D84" s="870"/>
      <c r="E84" s="870"/>
      <c r="F84" s="870"/>
      <c r="G84" s="870"/>
      <c r="H84" s="870"/>
      <c r="I84" s="870"/>
      <c r="J84" s="870"/>
      <c r="K84" s="870"/>
      <c r="L84" s="870"/>
      <c r="M84" s="870"/>
      <c r="N84" s="870"/>
      <c r="O84" s="870"/>
      <c r="P84" s="871"/>
      <c r="Q84" s="872"/>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828"/>
      <c r="BA84" s="828"/>
      <c r="BB84" s="828"/>
      <c r="BC84" s="828"/>
      <c r="BD84" s="829"/>
      <c r="BE84" s="232"/>
      <c r="BF84" s="232"/>
      <c r="BG84" s="232"/>
      <c r="BH84" s="232"/>
      <c r="BI84" s="232"/>
      <c r="BJ84" s="232"/>
      <c r="BK84" s="232"/>
      <c r="BL84" s="232"/>
      <c r="BM84" s="232"/>
      <c r="BN84" s="232"/>
      <c r="BO84" s="232"/>
      <c r="BP84" s="232"/>
      <c r="BQ84" s="229">
        <v>78</v>
      </c>
      <c r="BR84" s="234"/>
      <c r="BS84" s="855"/>
      <c r="BT84" s="856"/>
      <c r="BU84" s="856"/>
      <c r="BV84" s="856"/>
      <c r="BW84" s="856"/>
      <c r="BX84" s="856"/>
      <c r="BY84" s="856"/>
      <c r="BZ84" s="856"/>
      <c r="CA84" s="856"/>
      <c r="CB84" s="856"/>
      <c r="CC84" s="856"/>
      <c r="CD84" s="856"/>
      <c r="CE84" s="856"/>
      <c r="CF84" s="856"/>
      <c r="CG84" s="861"/>
      <c r="CH84" s="858"/>
      <c r="CI84" s="859"/>
      <c r="CJ84" s="859"/>
      <c r="CK84" s="859"/>
      <c r="CL84" s="860"/>
      <c r="CM84" s="858"/>
      <c r="CN84" s="859"/>
      <c r="CO84" s="859"/>
      <c r="CP84" s="859"/>
      <c r="CQ84" s="860"/>
      <c r="CR84" s="858"/>
      <c r="CS84" s="859"/>
      <c r="CT84" s="859"/>
      <c r="CU84" s="859"/>
      <c r="CV84" s="860"/>
      <c r="CW84" s="858"/>
      <c r="CX84" s="859"/>
      <c r="CY84" s="859"/>
      <c r="CZ84" s="859"/>
      <c r="DA84" s="860"/>
      <c r="DB84" s="858"/>
      <c r="DC84" s="859"/>
      <c r="DD84" s="859"/>
      <c r="DE84" s="859"/>
      <c r="DF84" s="860"/>
      <c r="DG84" s="858"/>
      <c r="DH84" s="859"/>
      <c r="DI84" s="859"/>
      <c r="DJ84" s="859"/>
      <c r="DK84" s="860"/>
      <c r="DL84" s="858"/>
      <c r="DM84" s="859"/>
      <c r="DN84" s="859"/>
      <c r="DO84" s="859"/>
      <c r="DP84" s="860"/>
      <c r="DQ84" s="858"/>
      <c r="DR84" s="859"/>
      <c r="DS84" s="859"/>
      <c r="DT84" s="859"/>
      <c r="DU84" s="860"/>
      <c r="DV84" s="855"/>
      <c r="DW84" s="856"/>
      <c r="DX84" s="856"/>
      <c r="DY84" s="856"/>
      <c r="DZ84" s="857"/>
      <c r="EA84" s="221"/>
    </row>
    <row r="85" spans="1:131" ht="26.25" customHeight="1" x14ac:dyDescent="0.15">
      <c r="A85" s="229">
        <v>18</v>
      </c>
      <c r="B85" s="869"/>
      <c r="C85" s="870"/>
      <c r="D85" s="870"/>
      <c r="E85" s="870"/>
      <c r="F85" s="870"/>
      <c r="G85" s="870"/>
      <c r="H85" s="870"/>
      <c r="I85" s="870"/>
      <c r="J85" s="870"/>
      <c r="K85" s="870"/>
      <c r="L85" s="870"/>
      <c r="M85" s="870"/>
      <c r="N85" s="870"/>
      <c r="O85" s="870"/>
      <c r="P85" s="871"/>
      <c r="Q85" s="872"/>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828"/>
      <c r="BA85" s="828"/>
      <c r="BB85" s="828"/>
      <c r="BC85" s="828"/>
      <c r="BD85" s="829"/>
      <c r="BE85" s="232"/>
      <c r="BF85" s="232"/>
      <c r="BG85" s="232"/>
      <c r="BH85" s="232"/>
      <c r="BI85" s="232"/>
      <c r="BJ85" s="232"/>
      <c r="BK85" s="232"/>
      <c r="BL85" s="232"/>
      <c r="BM85" s="232"/>
      <c r="BN85" s="232"/>
      <c r="BO85" s="232"/>
      <c r="BP85" s="232"/>
      <c r="BQ85" s="229">
        <v>79</v>
      </c>
      <c r="BR85" s="234"/>
      <c r="BS85" s="855"/>
      <c r="BT85" s="856"/>
      <c r="BU85" s="856"/>
      <c r="BV85" s="856"/>
      <c r="BW85" s="856"/>
      <c r="BX85" s="856"/>
      <c r="BY85" s="856"/>
      <c r="BZ85" s="856"/>
      <c r="CA85" s="856"/>
      <c r="CB85" s="856"/>
      <c r="CC85" s="856"/>
      <c r="CD85" s="856"/>
      <c r="CE85" s="856"/>
      <c r="CF85" s="856"/>
      <c r="CG85" s="861"/>
      <c r="CH85" s="858"/>
      <c r="CI85" s="859"/>
      <c r="CJ85" s="859"/>
      <c r="CK85" s="859"/>
      <c r="CL85" s="860"/>
      <c r="CM85" s="858"/>
      <c r="CN85" s="859"/>
      <c r="CO85" s="859"/>
      <c r="CP85" s="859"/>
      <c r="CQ85" s="860"/>
      <c r="CR85" s="858"/>
      <c r="CS85" s="859"/>
      <c r="CT85" s="859"/>
      <c r="CU85" s="859"/>
      <c r="CV85" s="860"/>
      <c r="CW85" s="858"/>
      <c r="CX85" s="859"/>
      <c r="CY85" s="859"/>
      <c r="CZ85" s="859"/>
      <c r="DA85" s="860"/>
      <c r="DB85" s="858"/>
      <c r="DC85" s="859"/>
      <c r="DD85" s="859"/>
      <c r="DE85" s="859"/>
      <c r="DF85" s="860"/>
      <c r="DG85" s="858"/>
      <c r="DH85" s="859"/>
      <c r="DI85" s="859"/>
      <c r="DJ85" s="859"/>
      <c r="DK85" s="860"/>
      <c r="DL85" s="858"/>
      <c r="DM85" s="859"/>
      <c r="DN85" s="859"/>
      <c r="DO85" s="859"/>
      <c r="DP85" s="860"/>
      <c r="DQ85" s="858"/>
      <c r="DR85" s="859"/>
      <c r="DS85" s="859"/>
      <c r="DT85" s="859"/>
      <c r="DU85" s="860"/>
      <c r="DV85" s="855"/>
      <c r="DW85" s="856"/>
      <c r="DX85" s="856"/>
      <c r="DY85" s="856"/>
      <c r="DZ85" s="857"/>
      <c r="EA85" s="221"/>
    </row>
    <row r="86" spans="1:131" ht="26.25" customHeight="1" x14ac:dyDescent="0.15">
      <c r="A86" s="229">
        <v>19</v>
      </c>
      <c r="B86" s="869"/>
      <c r="C86" s="870"/>
      <c r="D86" s="870"/>
      <c r="E86" s="870"/>
      <c r="F86" s="870"/>
      <c r="G86" s="870"/>
      <c r="H86" s="870"/>
      <c r="I86" s="870"/>
      <c r="J86" s="870"/>
      <c r="K86" s="870"/>
      <c r="L86" s="870"/>
      <c r="M86" s="870"/>
      <c r="N86" s="870"/>
      <c r="O86" s="870"/>
      <c r="P86" s="871"/>
      <c r="Q86" s="872"/>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828"/>
      <c r="BA86" s="828"/>
      <c r="BB86" s="828"/>
      <c r="BC86" s="828"/>
      <c r="BD86" s="829"/>
      <c r="BE86" s="232"/>
      <c r="BF86" s="232"/>
      <c r="BG86" s="232"/>
      <c r="BH86" s="232"/>
      <c r="BI86" s="232"/>
      <c r="BJ86" s="232"/>
      <c r="BK86" s="232"/>
      <c r="BL86" s="232"/>
      <c r="BM86" s="232"/>
      <c r="BN86" s="232"/>
      <c r="BO86" s="232"/>
      <c r="BP86" s="232"/>
      <c r="BQ86" s="229">
        <v>80</v>
      </c>
      <c r="BR86" s="234"/>
      <c r="BS86" s="855"/>
      <c r="BT86" s="856"/>
      <c r="BU86" s="856"/>
      <c r="BV86" s="856"/>
      <c r="BW86" s="856"/>
      <c r="BX86" s="856"/>
      <c r="BY86" s="856"/>
      <c r="BZ86" s="856"/>
      <c r="CA86" s="856"/>
      <c r="CB86" s="856"/>
      <c r="CC86" s="856"/>
      <c r="CD86" s="856"/>
      <c r="CE86" s="856"/>
      <c r="CF86" s="856"/>
      <c r="CG86" s="861"/>
      <c r="CH86" s="858"/>
      <c r="CI86" s="859"/>
      <c r="CJ86" s="859"/>
      <c r="CK86" s="859"/>
      <c r="CL86" s="860"/>
      <c r="CM86" s="858"/>
      <c r="CN86" s="859"/>
      <c r="CO86" s="859"/>
      <c r="CP86" s="859"/>
      <c r="CQ86" s="860"/>
      <c r="CR86" s="858"/>
      <c r="CS86" s="859"/>
      <c r="CT86" s="859"/>
      <c r="CU86" s="859"/>
      <c r="CV86" s="860"/>
      <c r="CW86" s="858"/>
      <c r="CX86" s="859"/>
      <c r="CY86" s="859"/>
      <c r="CZ86" s="859"/>
      <c r="DA86" s="860"/>
      <c r="DB86" s="858"/>
      <c r="DC86" s="859"/>
      <c r="DD86" s="859"/>
      <c r="DE86" s="859"/>
      <c r="DF86" s="860"/>
      <c r="DG86" s="858"/>
      <c r="DH86" s="859"/>
      <c r="DI86" s="859"/>
      <c r="DJ86" s="859"/>
      <c r="DK86" s="860"/>
      <c r="DL86" s="858"/>
      <c r="DM86" s="859"/>
      <c r="DN86" s="859"/>
      <c r="DO86" s="859"/>
      <c r="DP86" s="860"/>
      <c r="DQ86" s="858"/>
      <c r="DR86" s="859"/>
      <c r="DS86" s="859"/>
      <c r="DT86" s="859"/>
      <c r="DU86" s="860"/>
      <c r="DV86" s="855"/>
      <c r="DW86" s="856"/>
      <c r="DX86" s="856"/>
      <c r="DY86" s="856"/>
      <c r="DZ86" s="857"/>
      <c r="EA86" s="221"/>
    </row>
    <row r="87" spans="1:131" ht="26.25" customHeight="1" x14ac:dyDescent="0.15">
      <c r="A87" s="235">
        <v>20</v>
      </c>
      <c r="B87" s="876"/>
      <c r="C87" s="877"/>
      <c r="D87" s="877"/>
      <c r="E87" s="877"/>
      <c r="F87" s="877"/>
      <c r="G87" s="877"/>
      <c r="H87" s="877"/>
      <c r="I87" s="877"/>
      <c r="J87" s="877"/>
      <c r="K87" s="877"/>
      <c r="L87" s="877"/>
      <c r="M87" s="877"/>
      <c r="N87" s="877"/>
      <c r="O87" s="877"/>
      <c r="P87" s="878"/>
      <c r="Q87" s="879"/>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0"/>
      <c r="AY87" s="880"/>
      <c r="AZ87" s="881"/>
      <c r="BA87" s="881"/>
      <c r="BB87" s="881"/>
      <c r="BC87" s="881"/>
      <c r="BD87" s="882"/>
      <c r="BE87" s="232"/>
      <c r="BF87" s="232"/>
      <c r="BG87" s="232"/>
      <c r="BH87" s="232"/>
      <c r="BI87" s="232"/>
      <c r="BJ87" s="232"/>
      <c r="BK87" s="232"/>
      <c r="BL87" s="232"/>
      <c r="BM87" s="232"/>
      <c r="BN87" s="232"/>
      <c r="BO87" s="232"/>
      <c r="BP87" s="232"/>
      <c r="BQ87" s="229">
        <v>81</v>
      </c>
      <c r="BR87" s="234"/>
      <c r="BS87" s="855"/>
      <c r="BT87" s="856"/>
      <c r="BU87" s="856"/>
      <c r="BV87" s="856"/>
      <c r="BW87" s="856"/>
      <c r="BX87" s="856"/>
      <c r="BY87" s="856"/>
      <c r="BZ87" s="856"/>
      <c r="CA87" s="856"/>
      <c r="CB87" s="856"/>
      <c r="CC87" s="856"/>
      <c r="CD87" s="856"/>
      <c r="CE87" s="856"/>
      <c r="CF87" s="856"/>
      <c r="CG87" s="861"/>
      <c r="CH87" s="858"/>
      <c r="CI87" s="859"/>
      <c r="CJ87" s="859"/>
      <c r="CK87" s="859"/>
      <c r="CL87" s="860"/>
      <c r="CM87" s="858"/>
      <c r="CN87" s="859"/>
      <c r="CO87" s="859"/>
      <c r="CP87" s="859"/>
      <c r="CQ87" s="860"/>
      <c r="CR87" s="858"/>
      <c r="CS87" s="859"/>
      <c r="CT87" s="859"/>
      <c r="CU87" s="859"/>
      <c r="CV87" s="860"/>
      <c r="CW87" s="858"/>
      <c r="CX87" s="859"/>
      <c r="CY87" s="859"/>
      <c r="CZ87" s="859"/>
      <c r="DA87" s="860"/>
      <c r="DB87" s="858"/>
      <c r="DC87" s="859"/>
      <c r="DD87" s="859"/>
      <c r="DE87" s="859"/>
      <c r="DF87" s="860"/>
      <c r="DG87" s="858"/>
      <c r="DH87" s="859"/>
      <c r="DI87" s="859"/>
      <c r="DJ87" s="859"/>
      <c r="DK87" s="860"/>
      <c r="DL87" s="858"/>
      <c r="DM87" s="859"/>
      <c r="DN87" s="859"/>
      <c r="DO87" s="859"/>
      <c r="DP87" s="860"/>
      <c r="DQ87" s="858"/>
      <c r="DR87" s="859"/>
      <c r="DS87" s="859"/>
      <c r="DT87" s="859"/>
      <c r="DU87" s="860"/>
      <c r="DV87" s="855"/>
      <c r="DW87" s="856"/>
      <c r="DX87" s="856"/>
      <c r="DY87" s="856"/>
      <c r="DZ87" s="857"/>
      <c r="EA87" s="221"/>
    </row>
    <row r="88" spans="1:131" ht="26.25" customHeight="1" thickBot="1" x14ac:dyDescent="0.2">
      <c r="A88" s="231" t="s">
        <v>395</v>
      </c>
      <c r="B88" s="785" t="s">
        <v>427</v>
      </c>
      <c r="C88" s="786"/>
      <c r="D88" s="786"/>
      <c r="E88" s="786"/>
      <c r="F88" s="786"/>
      <c r="G88" s="786"/>
      <c r="H88" s="786"/>
      <c r="I88" s="786"/>
      <c r="J88" s="786"/>
      <c r="K88" s="786"/>
      <c r="L88" s="786"/>
      <c r="M88" s="786"/>
      <c r="N88" s="786"/>
      <c r="O88" s="786"/>
      <c r="P88" s="787"/>
      <c r="Q88" s="836"/>
      <c r="R88" s="837"/>
      <c r="S88" s="837"/>
      <c r="T88" s="837"/>
      <c r="U88" s="837"/>
      <c r="V88" s="837"/>
      <c r="W88" s="837"/>
      <c r="X88" s="837"/>
      <c r="Y88" s="837"/>
      <c r="Z88" s="837"/>
      <c r="AA88" s="837"/>
      <c r="AB88" s="837"/>
      <c r="AC88" s="837"/>
      <c r="AD88" s="837"/>
      <c r="AE88" s="837"/>
      <c r="AF88" s="840"/>
      <c r="AG88" s="840"/>
      <c r="AH88" s="840"/>
      <c r="AI88" s="840"/>
      <c r="AJ88" s="840"/>
      <c r="AK88" s="837"/>
      <c r="AL88" s="837"/>
      <c r="AM88" s="837"/>
      <c r="AN88" s="837"/>
      <c r="AO88" s="837"/>
      <c r="AP88" s="840"/>
      <c r="AQ88" s="840"/>
      <c r="AR88" s="840"/>
      <c r="AS88" s="840"/>
      <c r="AT88" s="840"/>
      <c r="AU88" s="840"/>
      <c r="AV88" s="840"/>
      <c r="AW88" s="840"/>
      <c r="AX88" s="840"/>
      <c r="AY88" s="840"/>
      <c r="AZ88" s="845"/>
      <c r="BA88" s="845"/>
      <c r="BB88" s="845"/>
      <c r="BC88" s="845"/>
      <c r="BD88" s="846"/>
      <c r="BE88" s="232"/>
      <c r="BF88" s="232"/>
      <c r="BG88" s="232"/>
      <c r="BH88" s="232"/>
      <c r="BI88" s="232"/>
      <c r="BJ88" s="232"/>
      <c r="BK88" s="232"/>
      <c r="BL88" s="232"/>
      <c r="BM88" s="232"/>
      <c r="BN88" s="232"/>
      <c r="BO88" s="232"/>
      <c r="BP88" s="232"/>
      <c r="BQ88" s="229">
        <v>82</v>
      </c>
      <c r="BR88" s="234"/>
      <c r="BS88" s="855"/>
      <c r="BT88" s="856"/>
      <c r="BU88" s="856"/>
      <c r="BV88" s="856"/>
      <c r="BW88" s="856"/>
      <c r="BX88" s="856"/>
      <c r="BY88" s="856"/>
      <c r="BZ88" s="856"/>
      <c r="CA88" s="856"/>
      <c r="CB88" s="856"/>
      <c r="CC88" s="856"/>
      <c r="CD88" s="856"/>
      <c r="CE88" s="856"/>
      <c r="CF88" s="856"/>
      <c r="CG88" s="861"/>
      <c r="CH88" s="858"/>
      <c r="CI88" s="859"/>
      <c r="CJ88" s="859"/>
      <c r="CK88" s="859"/>
      <c r="CL88" s="860"/>
      <c r="CM88" s="858"/>
      <c r="CN88" s="859"/>
      <c r="CO88" s="859"/>
      <c r="CP88" s="859"/>
      <c r="CQ88" s="860"/>
      <c r="CR88" s="858"/>
      <c r="CS88" s="859"/>
      <c r="CT88" s="859"/>
      <c r="CU88" s="859"/>
      <c r="CV88" s="860"/>
      <c r="CW88" s="858"/>
      <c r="CX88" s="859"/>
      <c r="CY88" s="859"/>
      <c r="CZ88" s="859"/>
      <c r="DA88" s="860"/>
      <c r="DB88" s="858"/>
      <c r="DC88" s="859"/>
      <c r="DD88" s="859"/>
      <c r="DE88" s="859"/>
      <c r="DF88" s="860"/>
      <c r="DG88" s="858"/>
      <c r="DH88" s="859"/>
      <c r="DI88" s="859"/>
      <c r="DJ88" s="859"/>
      <c r="DK88" s="860"/>
      <c r="DL88" s="858"/>
      <c r="DM88" s="859"/>
      <c r="DN88" s="859"/>
      <c r="DO88" s="859"/>
      <c r="DP88" s="860"/>
      <c r="DQ88" s="858"/>
      <c r="DR88" s="859"/>
      <c r="DS88" s="859"/>
      <c r="DT88" s="859"/>
      <c r="DU88" s="860"/>
      <c r="DV88" s="855"/>
      <c r="DW88" s="856"/>
      <c r="DX88" s="856"/>
      <c r="DY88" s="856"/>
      <c r="DZ88" s="857"/>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55"/>
      <c r="BT89" s="856"/>
      <c r="BU89" s="856"/>
      <c r="BV89" s="856"/>
      <c r="BW89" s="856"/>
      <c r="BX89" s="856"/>
      <c r="BY89" s="856"/>
      <c r="BZ89" s="856"/>
      <c r="CA89" s="856"/>
      <c r="CB89" s="856"/>
      <c r="CC89" s="856"/>
      <c r="CD89" s="856"/>
      <c r="CE89" s="856"/>
      <c r="CF89" s="856"/>
      <c r="CG89" s="861"/>
      <c r="CH89" s="858"/>
      <c r="CI89" s="859"/>
      <c r="CJ89" s="859"/>
      <c r="CK89" s="859"/>
      <c r="CL89" s="860"/>
      <c r="CM89" s="858"/>
      <c r="CN89" s="859"/>
      <c r="CO89" s="859"/>
      <c r="CP89" s="859"/>
      <c r="CQ89" s="860"/>
      <c r="CR89" s="858"/>
      <c r="CS89" s="859"/>
      <c r="CT89" s="859"/>
      <c r="CU89" s="859"/>
      <c r="CV89" s="860"/>
      <c r="CW89" s="858"/>
      <c r="CX89" s="859"/>
      <c r="CY89" s="859"/>
      <c r="CZ89" s="859"/>
      <c r="DA89" s="860"/>
      <c r="DB89" s="858"/>
      <c r="DC89" s="859"/>
      <c r="DD89" s="859"/>
      <c r="DE89" s="859"/>
      <c r="DF89" s="860"/>
      <c r="DG89" s="858"/>
      <c r="DH89" s="859"/>
      <c r="DI89" s="859"/>
      <c r="DJ89" s="859"/>
      <c r="DK89" s="860"/>
      <c r="DL89" s="858"/>
      <c r="DM89" s="859"/>
      <c r="DN89" s="859"/>
      <c r="DO89" s="859"/>
      <c r="DP89" s="860"/>
      <c r="DQ89" s="858"/>
      <c r="DR89" s="859"/>
      <c r="DS89" s="859"/>
      <c r="DT89" s="859"/>
      <c r="DU89" s="860"/>
      <c r="DV89" s="855"/>
      <c r="DW89" s="856"/>
      <c r="DX89" s="856"/>
      <c r="DY89" s="856"/>
      <c r="DZ89" s="857"/>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55"/>
      <c r="BT90" s="856"/>
      <c r="BU90" s="856"/>
      <c r="BV90" s="856"/>
      <c r="BW90" s="856"/>
      <c r="BX90" s="856"/>
      <c r="BY90" s="856"/>
      <c r="BZ90" s="856"/>
      <c r="CA90" s="856"/>
      <c r="CB90" s="856"/>
      <c r="CC90" s="856"/>
      <c r="CD90" s="856"/>
      <c r="CE90" s="856"/>
      <c r="CF90" s="856"/>
      <c r="CG90" s="861"/>
      <c r="CH90" s="858"/>
      <c r="CI90" s="859"/>
      <c r="CJ90" s="859"/>
      <c r="CK90" s="859"/>
      <c r="CL90" s="860"/>
      <c r="CM90" s="858"/>
      <c r="CN90" s="859"/>
      <c r="CO90" s="859"/>
      <c r="CP90" s="859"/>
      <c r="CQ90" s="860"/>
      <c r="CR90" s="858"/>
      <c r="CS90" s="859"/>
      <c r="CT90" s="859"/>
      <c r="CU90" s="859"/>
      <c r="CV90" s="860"/>
      <c r="CW90" s="858"/>
      <c r="CX90" s="859"/>
      <c r="CY90" s="859"/>
      <c r="CZ90" s="859"/>
      <c r="DA90" s="860"/>
      <c r="DB90" s="858"/>
      <c r="DC90" s="859"/>
      <c r="DD90" s="859"/>
      <c r="DE90" s="859"/>
      <c r="DF90" s="860"/>
      <c r="DG90" s="858"/>
      <c r="DH90" s="859"/>
      <c r="DI90" s="859"/>
      <c r="DJ90" s="859"/>
      <c r="DK90" s="860"/>
      <c r="DL90" s="858"/>
      <c r="DM90" s="859"/>
      <c r="DN90" s="859"/>
      <c r="DO90" s="859"/>
      <c r="DP90" s="860"/>
      <c r="DQ90" s="858"/>
      <c r="DR90" s="859"/>
      <c r="DS90" s="859"/>
      <c r="DT90" s="859"/>
      <c r="DU90" s="860"/>
      <c r="DV90" s="855"/>
      <c r="DW90" s="856"/>
      <c r="DX90" s="856"/>
      <c r="DY90" s="856"/>
      <c r="DZ90" s="857"/>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55"/>
      <c r="BT91" s="856"/>
      <c r="BU91" s="856"/>
      <c r="BV91" s="856"/>
      <c r="BW91" s="856"/>
      <c r="BX91" s="856"/>
      <c r="BY91" s="856"/>
      <c r="BZ91" s="856"/>
      <c r="CA91" s="856"/>
      <c r="CB91" s="856"/>
      <c r="CC91" s="856"/>
      <c r="CD91" s="856"/>
      <c r="CE91" s="856"/>
      <c r="CF91" s="856"/>
      <c r="CG91" s="861"/>
      <c r="CH91" s="858"/>
      <c r="CI91" s="859"/>
      <c r="CJ91" s="859"/>
      <c r="CK91" s="859"/>
      <c r="CL91" s="860"/>
      <c r="CM91" s="858"/>
      <c r="CN91" s="859"/>
      <c r="CO91" s="859"/>
      <c r="CP91" s="859"/>
      <c r="CQ91" s="860"/>
      <c r="CR91" s="858"/>
      <c r="CS91" s="859"/>
      <c r="CT91" s="859"/>
      <c r="CU91" s="859"/>
      <c r="CV91" s="860"/>
      <c r="CW91" s="858"/>
      <c r="CX91" s="859"/>
      <c r="CY91" s="859"/>
      <c r="CZ91" s="859"/>
      <c r="DA91" s="860"/>
      <c r="DB91" s="858"/>
      <c r="DC91" s="859"/>
      <c r="DD91" s="859"/>
      <c r="DE91" s="859"/>
      <c r="DF91" s="860"/>
      <c r="DG91" s="858"/>
      <c r="DH91" s="859"/>
      <c r="DI91" s="859"/>
      <c r="DJ91" s="859"/>
      <c r="DK91" s="860"/>
      <c r="DL91" s="858"/>
      <c r="DM91" s="859"/>
      <c r="DN91" s="859"/>
      <c r="DO91" s="859"/>
      <c r="DP91" s="860"/>
      <c r="DQ91" s="858"/>
      <c r="DR91" s="859"/>
      <c r="DS91" s="859"/>
      <c r="DT91" s="859"/>
      <c r="DU91" s="860"/>
      <c r="DV91" s="855"/>
      <c r="DW91" s="856"/>
      <c r="DX91" s="856"/>
      <c r="DY91" s="856"/>
      <c r="DZ91" s="857"/>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55"/>
      <c r="BT92" s="856"/>
      <c r="BU92" s="856"/>
      <c r="BV92" s="856"/>
      <c r="BW92" s="856"/>
      <c r="BX92" s="856"/>
      <c r="BY92" s="856"/>
      <c r="BZ92" s="856"/>
      <c r="CA92" s="856"/>
      <c r="CB92" s="856"/>
      <c r="CC92" s="856"/>
      <c r="CD92" s="856"/>
      <c r="CE92" s="856"/>
      <c r="CF92" s="856"/>
      <c r="CG92" s="861"/>
      <c r="CH92" s="858"/>
      <c r="CI92" s="859"/>
      <c r="CJ92" s="859"/>
      <c r="CK92" s="859"/>
      <c r="CL92" s="860"/>
      <c r="CM92" s="858"/>
      <c r="CN92" s="859"/>
      <c r="CO92" s="859"/>
      <c r="CP92" s="859"/>
      <c r="CQ92" s="860"/>
      <c r="CR92" s="858"/>
      <c r="CS92" s="859"/>
      <c r="CT92" s="859"/>
      <c r="CU92" s="859"/>
      <c r="CV92" s="860"/>
      <c r="CW92" s="858"/>
      <c r="CX92" s="859"/>
      <c r="CY92" s="859"/>
      <c r="CZ92" s="859"/>
      <c r="DA92" s="860"/>
      <c r="DB92" s="858"/>
      <c r="DC92" s="859"/>
      <c r="DD92" s="859"/>
      <c r="DE92" s="859"/>
      <c r="DF92" s="860"/>
      <c r="DG92" s="858"/>
      <c r="DH92" s="859"/>
      <c r="DI92" s="859"/>
      <c r="DJ92" s="859"/>
      <c r="DK92" s="860"/>
      <c r="DL92" s="858"/>
      <c r="DM92" s="859"/>
      <c r="DN92" s="859"/>
      <c r="DO92" s="859"/>
      <c r="DP92" s="860"/>
      <c r="DQ92" s="858"/>
      <c r="DR92" s="859"/>
      <c r="DS92" s="859"/>
      <c r="DT92" s="859"/>
      <c r="DU92" s="860"/>
      <c r="DV92" s="855"/>
      <c r="DW92" s="856"/>
      <c r="DX92" s="856"/>
      <c r="DY92" s="856"/>
      <c r="DZ92" s="857"/>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55"/>
      <c r="BT93" s="856"/>
      <c r="BU93" s="856"/>
      <c r="BV93" s="856"/>
      <c r="BW93" s="856"/>
      <c r="BX93" s="856"/>
      <c r="BY93" s="856"/>
      <c r="BZ93" s="856"/>
      <c r="CA93" s="856"/>
      <c r="CB93" s="856"/>
      <c r="CC93" s="856"/>
      <c r="CD93" s="856"/>
      <c r="CE93" s="856"/>
      <c r="CF93" s="856"/>
      <c r="CG93" s="861"/>
      <c r="CH93" s="858"/>
      <c r="CI93" s="859"/>
      <c r="CJ93" s="859"/>
      <c r="CK93" s="859"/>
      <c r="CL93" s="860"/>
      <c r="CM93" s="858"/>
      <c r="CN93" s="859"/>
      <c r="CO93" s="859"/>
      <c r="CP93" s="859"/>
      <c r="CQ93" s="860"/>
      <c r="CR93" s="858"/>
      <c r="CS93" s="859"/>
      <c r="CT93" s="859"/>
      <c r="CU93" s="859"/>
      <c r="CV93" s="860"/>
      <c r="CW93" s="858"/>
      <c r="CX93" s="859"/>
      <c r="CY93" s="859"/>
      <c r="CZ93" s="859"/>
      <c r="DA93" s="860"/>
      <c r="DB93" s="858"/>
      <c r="DC93" s="859"/>
      <c r="DD93" s="859"/>
      <c r="DE93" s="859"/>
      <c r="DF93" s="860"/>
      <c r="DG93" s="858"/>
      <c r="DH93" s="859"/>
      <c r="DI93" s="859"/>
      <c r="DJ93" s="859"/>
      <c r="DK93" s="860"/>
      <c r="DL93" s="858"/>
      <c r="DM93" s="859"/>
      <c r="DN93" s="859"/>
      <c r="DO93" s="859"/>
      <c r="DP93" s="860"/>
      <c r="DQ93" s="858"/>
      <c r="DR93" s="859"/>
      <c r="DS93" s="859"/>
      <c r="DT93" s="859"/>
      <c r="DU93" s="860"/>
      <c r="DV93" s="855"/>
      <c r="DW93" s="856"/>
      <c r="DX93" s="856"/>
      <c r="DY93" s="856"/>
      <c r="DZ93" s="857"/>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55"/>
      <c r="BT94" s="856"/>
      <c r="BU94" s="856"/>
      <c r="BV94" s="856"/>
      <c r="BW94" s="856"/>
      <c r="BX94" s="856"/>
      <c r="BY94" s="856"/>
      <c r="BZ94" s="856"/>
      <c r="CA94" s="856"/>
      <c r="CB94" s="856"/>
      <c r="CC94" s="856"/>
      <c r="CD94" s="856"/>
      <c r="CE94" s="856"/>
      <c r="CF94" s="856"/>
      <c r="CG94" s="861"/>
      <c r="CH94" s="858"/>
      <c r="CI94" s="859"/>
      <c r="CJ94" s="859"/>
      <c r="CK94" s="859"/>
      <c r="CL94" s="860"/>
      <c r="CM94" s="858"/>
      <c r="CN94" s="859"/>
      <c r="CO94" s="859"/>
      <c r="CP94" s="859"/>
      <c r="CQ94" s="860"/>
      <c r="CR94" s="858"/>
      <c r="CS94" s="859"/>
      <c r="CT94" s="859"/>
      <c r="CU94" s="859"/>
      <c r="CV94" s="860"/>
      <c r="CW94" s="858"/>
      <c r="CX94" s="859"/>
      <c r="CY94" s="859"/>
      <c r="CZ94" s="859"/>
      <c r="DA94" s="860"/>
      <c r="DB94" s="858"/>
      <c r="DC94" s="859"/>
      <c r="DD94" s="859"/>
      <c r="DE94" s="859"/>
      <c r="DF94" s="860"/>
      <c r="DG94" s="858"/>
      <c r="DH94" s="859"/>
      <c r="DI94" s="859"/>
      <c r="DJ94" s="859"/>
      <c r="DK94" s="860"/>
      <c r="DL94" s="858"/>
      <c r="DM94" s="859"/>
      <c r="DN94" s="859"/>
      <c r="DO94" s="859"/>
      <c r="DP94" s="860"/>
      <c r="DQ94" s="858"/>
      <c r="DR94" s="859"/>
      <c r="DS94" s="859"/>
      <c r="DT94" s="859"/>
      <c r="DU94" s="860"/>
      <c r="DV94" s="855"/>
      <c r="DW94" s="856"/>
      <c r="DX94" s="856"/>
      <c r="DY94" s="856"/>
      <c r="DZ94" s="857"/>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55"/>
      <c r="BT95" s="856"/>
      <c r="BU95" s="856"/>
      <c r="BV95" s="856"/>
      <c r="BW95" s="856"/>
      <c r="BX95" s="856"/>
      <c r="BY95" s="856"/>
      <c r="BZ95" s="856"/>
      <c r="CA95" s="856"/>
      <c r="CB95" s="856"/>
      <c r="CC95" s="856"/>
      <c r="CD95" s="856"/>
      <c r="CE95" s="856"/>
      <c r="CF95" s="856"/>
      <c r="CG95" s="861"/>
      <c r="CH95" s="858"/>
      <c r="CI95" s="859"/>
      <c r="CJ95" s="859"/>
      <c r="CK95" s="859"/>
      <c r="CL95" s="860"/>
      <c r="CM95" s="858"/>
      <c r="CN95" s="859"/>
      <c r="CO95" s="859"/>
      <c r="CP95" s="859"/>
      <c r="CQ95" s="860"/>
      <c r="CR95" s="858"/>
      <c r="CS95" s="859"/>
      <c r="CT95" s="859"/>
      <c r="CU95" s="859"/>
      <c r="CV95" s="860"/>
      <c r="CW95" s="858"/>
      <c r="CX95" s="859"/>
      <c r="CY95" s="859"/>
      <c r="CZ95" s="859"/>
      <c r="DA95" s="860"/>
      <c r="DB95" s="858"/>
      <c r="DC95" s="859"/>
      <c r="DD95" s="859"/>
      <c r="DE95" s="859"/>
      <c r="DF95" s="860"/>
      <c r="DG95" s="858"/>
      <c r="DH95" s="859"/>
      <c r="DI95" s="859"/>
      <c r="DJ95" s="859"/>
      <c r="DK95" s="860"/>
      <c r="DL95" s="858"/>
      <c r="DM95" s="859"/>
      <c r="DN95" s="859"/>
      <c r="DO95" s="859"/>
      <c r="DP95" s="860"/>
      <c r="DQ95" s="858"/>
      <c r="DR95" s="859"/>
      <c r="DS95" s="859"/>
      <c r="DT95" s="859"/>
      <c r="DU95" s="860"/>
      <c r="DV95" s="855"/>
      <c r="DW95" s="856"/>
      <c r="DX95" s="856"/>
      <c r="DY95" s="856"/>
      <c r="DZ95" s="857"/>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55"/>
      <c r="BT96" s="856"/>
      <c r="BU96" s="856"/>
      <c r="BV96" s="856"/>
      <c r="BW96" s="856"/>
      <c r="BX96" s="856"/>
      <c r="BY96" s="856"/>
      <c r="BZ96" s="856"/>
      <c r="CA96" s="856"/>
      <c r="CB96" s="856"/>
      <c r="CC96" s="856"/>
      <c r="CD96" s="856"/>
      <c r="CE96" s="856"/>
      <c r="CF96" s="856"/>
      <c r="CG96" s="861"/>
      <c r="CH96" s="858"/>
      <c r="CI96" s="859"/>
      <c r="CJ96" s="859"/>
      <c r="CK96" s="859"/>
      <c r="CL96" s="860"/>
      <c r="CM96" s="858"/>
      <c r="CN96" s="859"/>
      <c r="CO96" s="859"/>
      <c r="CP96" s="859"/>
      <c r="CQ96" s="860"/>
      <c r="CR96" s="858"/>
      <c r="CS96" s="859"/>
      <c r="CT96" s="859"/>
      <c r="CU96" s="859"/>
      <c r="CV96" s="860"/>
      <c r="CW96" s="858"/>
      <c r="CX96" s="859"/>
      <c r="CY96" s="859"/>
      <c r="CZ96" s="859"/>
      <c r="DA96" s="860"/>
      <c r="DB96" s="858"/>
      <c r="DC96" s="859"/>
      <c r="DD96" s="859"/>
      <c r="DE96" s="859"/>
      <c r="DF96" s="860"/>
      <c r="DG96" s="858"/>
      <c r="DH96" s="859"/>
      <c r="DI96" s="859"/>
      <c r="DJ96" s="859"/>
      <c r="DK96" s="860"/>
      <c r="DL96" s="858"/>
      <c r="DM96" s="859"/>
      <c r="DN96" s="859"/>
      <c r="DO96" s="859"/>
      <c r="DP96" s="860"/>
      <c r="DQ96" s="858"/>
      <c r="DR96" s="859"/>
      <c r="DS96" s="859"/>
      <c r="DT96" s="859"/>
      <c r="DU96" s="860"/>
      <c r="DV96" s="855"/>
      <c r="DW96" s="856"/>
      <c r="DX96" s="856"/>
      <c r="DY96" s="856"/>
      <c r="DZ96" s="857"/>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55"/>
      <c r="BT97" s="856"/>
      <c r="BU97" s="856"/>
      <c r="BV97" s="856"/>
      <c r="BW97" s="856"/>
      <c r="BX97" s="856"/>
      <c r="BY97" s="856"/>
      <c r="BZ97" s="856"/>
      <c r="CA97" s="856"/>
      <c r="CB97" s="856"/>
      <c r="CC97" s="856"/>
      <c r="CD97" s="856"/>
      <c r="CE97" s="856"/>
      <c r="CF97" s="856"/>
      <c r="CG97" s="861"/>
      <c r="CH97" s="858"/>
      <c r="CI97" s="859"/>
      <c r="CJ97" s="859"/>
      <c r="CK97" s="859"/>
      <c r="CL97" s="860"/>
      <c r="CM97" s="858"/>
      <c r="CN97" s="859"/>
      <c r="CO97" s="859"/>
      <c r="CP97" s="859"/>
      <c r="CQ97" s="860"/>
      <c r="CR97" s="858"/>
      <c r="CS97" s="859"/>
      <c r="CT97" s="859"/>
      <c r="CU97" s="859"/>
      <c r="CV97" s="860"/>
      <c r="CW97" s="858"/>
      <c r="CX97" s="859"/>
      <c r="CY97" s="859"/>
      <c r="CZ97" s="859"/>
      <c r="DA97" s="860"/>
      <c r="DB97" s="858"/>
      <c r="DC97" s="859"/>
      <c r="DD97" s="859"/>
      <c r="DE97" s="859"/>
      <c r="DF97" s="860"/>
      <c r="DG97" s="858"/>
      <c r="DH97" s="859"/>
      <c r="DI97" s="859"/>
      <c r="DJ97" s="859"/>
      <c r="DK97" s="860"/>
      <c r="DL97" s="858"/>
      <c r="DM97" s="859"/>
      <c r="DN97" s="859"/>
      <c r="DO97" s="859"/>
      <c r="DP97" s="860"/>
      <c r="DQ97" s="858"/>
      <c r="DR97" s="859"/>
      <c r="DS97" s="859"/>
      <c r="DT97" s="859"/>
      <c r="DU97" s="860"/>
      <c r="DV97" s="855"/>
      <c r="DW97" s="856"/>
      <c r="DX97" s="856"/>
      <c r="DY97" s="856"/>
      <c r="DZ97" s="857"/>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55"/>
      <c r="BT98" s="856"/>
      <c r="BU98" s="856"/>
      <c r="BV98" s="856"/>
      <c r="BW98" s="856"/>
      <c r="BX98" s="856"/>
      <c r="BY98" s="856"/>
      <c r="BZ98" s="856"/>
      <c r="CA98" s="856"/>
      <c r="CB98" s="856"/>
      <c r="CC98" s="856"/>
      <c r="CD98" s="856"/>
      <c r="CE98" s="856"/>
      <c r="CF98" s="856"/>
      <c r="CG98" s="861"/>
      <c r="CH98" s="858"/>
      <c r="CI98" s="859"/>
      <c r="CJ98" s="859"/>
      <c r="CK98" s="859"/>
      <c r="CL98" s="860"/>
      <c r="CM98" s="858"/>
      <c r="CN98" s="859"/>
      <c r="CO98" s="859"/>
      <c r="CP98" s="859"/>
      <c r="CQ98" s="860"/>
      <c r="CR98" s="858"/>
      <c r="CS98" s="859"/>
      <c r="CT98" s="859"/>
      <c r="CU98" s="859"/>
      <c r="CV98" s="860"/>
      <c r="CW98" s="858"/>
      <c r="CX98" s="859"/>
      <c r="CY98" s="859"/>
      <c r="CZ98" s="859"/>
      <c r="DA98" s="860"/>
      <c r="DB98" s="858"/>
      <c r="DC98" s="859"/>
      <c r="DD98" s="859"/>
      <c r="DE98" s="859"/>
      <c r="DF98" s="860"/>
      <c r="DG98" s="858"/>
      <c r="DH98" s="859"/>
      <c r="DI98" s="859"/>
      <c r="DJ98" s="859"/>
      <c r="DK98" s="860"/>
      <c r="DL98" s="858"/>
      <c r="DM98" s="859"/>
      <c r="DN98" s="859"/>
      <c r="DO98" s="859"/>
      <c r="DP98" s="860"/>
      <c r="DQ98" s="858"/>
      <c r="DR98" s="859"/>
      <c r="DS98" s="859"/>
      <c r="DT98" s="859"/>
      <c r="DU98" s="860"/>
      <c r="DV98" s="855"/>
      <c r="DW98" s="856"/>
      <c r="DX98" s="856"/>
      <c r="DY98" s="856"/>
      <c r="DZ98" s="857"/>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55"/>
      <c r="BT99" s="856"/>
      <c r="BU99" s="856"/>
      <c r="BV99" s="856"/>
      <c r="BW99" s="856"/>
      <c r="BX99" s="856"/>
      <c r="BY99" s="856"/>
      <c r="BZ99" s="856"/>
      <c r="CA99" s="856"/>
      <c r="CB99" s="856"/>
      <c r="CC99" s="856"/>
      <c r="CD99" s="856"/>
      <c r="CE99" s="856"/>
      <c r="CF99" s="856"/>
      <c r="CG99" s="861"/>
      <c r="CH99" s="858"/>
      <c r="CI99" s="859"/>
      <c r="CJ99" s="859"/>
      <c r="CK99" s="859"/>
      <c r="CL99" s="860"/>
      <c r="CM99" s="858"/>
      <c r="CN99" s="859"/>
      <c r="CO99" s="859"/>
      <c r="CP99" s="859"/>
      <c r="CQ99" s="860"/>
      <c r="CR99" s="858"/>
      <c r="CS99" s="859"/>
      <c r="CT99" s="859"/>
      <c r="CU99" s="859"/>
      <c r="CV99" s="860"/>
      <c r="CW99" s="858"/>
      <c r="CX99" s="859"/>
      <c r="CY99" s="859"/>
      <c r="CZ99" s="859"/>
      <c r="DA99" s="860"/>
      <c r="DB99" s="858"/>
      <c r="DC99" s="859"/>
      <c r="DD99" s="859"/>
      <c r="DE99" s="859"/>
      <c r="DF99" s="860"/>
      <c r="DG99" s="858"/>
      <c r="DH99" s="859"/>
      <c r="DI99" s="859"/>
      <c r="DJ99" s="859"/>
      <c r="DK99" s="860"/>
      <c r="DL99" s="858"/>
      <c r="DM99" s="859"/>
      <c r="DN99" s="859"/>
      <c r="DO99" s="859"/>
      <c r="DP99" s="860"/>
      <c r="DQ99" s="858"/>
      <c r="DR99" s="859"/>
      <c r="DS99" s="859"/>
      <c r="DT99" s="859"/>
      <c r="DU99" s="860"/>
      <c r="DV99" s="855"/>
      <c r="DW99" s="856"/>
      <c r="DX99" s="856"/>
      <c r="DY99" s="856"/>
      <c r="DZ99" s="857"/>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55"/>
      <c r="BT100" s="856"/>
      <c r="BU100" s="856"/>
      <c r="BV100" s="856"/>
      <c r="BW100" s="856"/>
      <c r="BX100" s="856"/>
      <c r="BY100" s="856"/>
      <c r="BZ100" s="856"/>
      <c r="CA100" s="856"/>
      <c r="CB100" s="856"/>
      <c r="CC100" s="856"/>
      <c r="CD100" s="856"/>
      <c r="CE100" s="856"/>
      <c r="CF100" s="856"/>
      <c r="CG100" s="861"/>
      <c r="CH100" s="858"/>
      <c r="CI100" s="859"/>
      <c r="CJ100" s="859"/>
      <c r="CK100" s="859"/>
      <c r="CL100" s="860"/>
      <c r="CM100" s="858"/>
      <c r="CN100" s="859"/>
      <c r="CO100" s="859"/>
      <c r="CP100" s="859"/>
      <c r="CQ100" s="860"/>
      <c r="CR100" s="858"/>
      <c r="CS100" s="859"/>
      <c r="CT100" s="859"/>
      <c r="CU100" s="859"/>
      <c r="CV100" s="860"/>
      <c r="CW100" s="858"/>
      <c r="CX100" s="859"/>
      <c r="CY100" s="859"/>
      <c r="CZ100" s="859"/>
      <c r="DA100" s="860"/>
      <c r="DB100" s="858"/>
      <c r="DC100" s="859"/>
      <c r="DD100" s="859"/>
      <c r="DE100" s="859"/>
      <c r="DF100" s="860"/>
      <c r="DG100" s="858"/>
      <c r="DH100" s="859"/>
      <c r="DI100" s="859"/>
      <c r="DJ100" s="859"/>
      <c r="DK100" s="860"/>
      <c r="DL100" s="858"/>
      <c r="DM100" s="859"/>
      <c r="DN100" s="859"/>
      <c r="DO100" s="859"/>
      <c r="DP100" s="860"/>
      <c r="DQ100" s="858"/>
      <c r="DR100" s="859"/>
      <c r="DS100" s="859"/>
      <c r="DT100" s="859"/>
      <c r="DU100" s="860"/>
      <c r="DV100" s="855"/>
      <c r="DW100" s="856"/>
      <c r="DX100" s="856"/>
      <c r="DY100" s="856"/>
      <c r="DZ100" s="857"/>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55"/>
      <c r="BT101" s="856"/>
      <c r="BU101" s="856"/>
      <c r="BV101" s="856"/>
      <c r="BW101" s="856"/>
      <c r="BX101" s="856"/>
      <c r="BY101" s="856"/>
      <c r="BZ101" s="856"/>
      <c r="CA101" s="856"/>
      <c r="CB101" s="856"/>
      <c r="CC101" s="856"/>
      <c r="CD101" s="856"/>
      <c r="CE101" s="856"/>
      <c r="CF101" s="856"/>
      <c r="CG101" s="861"/>
      <c r="CH101" s="858"/>
      <c r="CI101" s="859"/>
      <c r="CJ101" s="859"/>
      <c r="CK101" s="859"/>
      <c r="CL101" s="860"/>
      <c r="CM101" s="858"/>
      <c r="CN101" s="859"/>
      <c r="CO101" s="859"/>
      <c r="CP101" s="859"/>
      <c r="CQ101" s="860"/>
      <c r="CR101" s="858"/>
      <c r="CS101" s="859"/>
      <c r="CT101" s="859"/>
      <c r="CU101" s="859"/>
      <c r="CV101" s="860"/>
      <c r="CW101" s="858"/>
      <c r="CX101" s="859"/>
      <c r="CY101" s="859"/>
      <c r="CZ101" s="859"/>
      <c r="DA101" s="860"/>
      <c r="DB101" s="858"/>
      <c r="DC101" s="859"/>
      <c r="DD101" s="859"/>
      <c r="DE101" s="859"/>
      <c r="DF101" s="860"/>
      <c r="DG101" s="858"/>
      <c r="DH101" s="859"/>
      <c r="DI101" s="859"/>
      <c r="DJ101" s="859"/>
      <c r="DK101" s="860"/>
      <c r="DL101" s="858"/>
      <c r="DM101" s="859"/>
      <c r="DN101" s="859"/>
      <c r="DO101" s="859"/>
      <c r="DP101" s="860"/>
      <c r="DQ101" s="858"/>
      <c r="DR101" s="859"/>
      <c r="DS101" s="859"/>
      <c r="DT101" s="859"/>
      <c r="DU101" s="860"/>
      <c r="DV101" s="855"/>
      <c r="DW101" s="856"/>
      <c r="DX101" s="856"/>
      <c r="DY101" s="856"/>
      <c r="DZ101" s="857"/>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395</v>
      </c>
      <c r="BR102" s="785" t="s">
        <v>428</v>
      </c>
      <c r="BS102" s="786"/>
      <c r="BT102" s="786"/>
      <c r="BU102" s="786"/>
      <c r="BV102" s="786"/>
      <c r="BW102" s="786"/>
      <c r="BX102" s="786"/>
      <c r="BY102" s="786"/>
      <c r="BZ102" s="786"/>
      <c r="CA102" s="786"/>
      <c r="CB102" s="786"/>
      <c r="CC102" s="786"/>
      <c r="CD102" s="786"/>
      <c r="CE102" s="786"/>
      <c r="CF102" s="786"/>
      <c r="CG102" s="787"/>
      <c r="CH102" s="883"/>
      <c r="CI102" s="884"/>
      <c r="CJ102" s="884"/>
      <c r="CK102" s="884"/>
      <c r="CL102" s="885"/>
      <c r="CM102" s="883"/>
      <c r="CN102" s="884"/>
      <c r="CO102" s="884"/>
      <c r="CP102" s="884"/>
      <c r="CQ102" s="885"/>
      <c r="CR102" s="886"/>
      <c r="CS102" s="848"/>
      <c r="CT102" s="848"/>
      <c r="CU102" s="848"/>
      <c r="CV102" s="887"/>
      <c r="CW102" s="886"/>
      <c r="CX102" s="848"/>
      <c r="CY102" s="848"/>
      <c r="CZ102" s="848"/>
      <c r="DA102" s="887"/>
      <c r="DB102" s="886"/>
      <c r="DC102" s="848"/>
      <c r="DD102" s="848"/>
      <c r="DE102" s="848"/>
      <c r="DF102" s="887"/>
      <c r="DG102" s="886"/>
      <c r="DH102" s="848"/>
      <c r="DI102" s="848"/>
      <c r="DJ102" s="848"/>
      <c r="DK102" s="887"/>
      <c r="DL102" s="886"/>
      <c r="DM102" s="848"/>
      <c r="DN102" s="848"/>
      <c r="DO102" s="848"/>
      <c r="DP102" s="887"/>
      <c r="DQ102" s="886"/>
      <c r="DR102" s="848"/>
      <c r="DS102" s="848"/>
      <c r="DT102" s="848"/>
      <c r="DU102" s="887"/>
      <c r="DV102" s="785"/>
      <c r="DW102" s="786"/>
      <c r="DX102" s="786"/>
      <c r="DY102" s="786"/>
      <c r="DZ102" s="910"/>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11" t="s">
        <v>429</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12" t="s">
        <v>430</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431</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432</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13" t="s">
        <v>433</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434</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221" customFormat="1" ht="26.25" customHeight="1" x14ac:dyDescent="0.15">
      <c r="A109" s="908" t="s">
        <v>435</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88" t="s">
        <v>436</v>
      </c>
      <c r="AB109" s="889"/>
      <c r="AC109" s="889"/>
      <c r="AD109" s="889"/>
      <c r="AE109" s="890"/>
      <c r="AF109" s="888" t="s">
        <v>437</v>
      </c>
      <c r="AG109" s="889"/>
      <c r="AH109" s="889"/>
      <c r="AI109" s="889"/>
      <c r="AJ109" s="890"/>
      <c r="AK109" s="888" t="s">
        <v>309</v>
      </c>
      <c r="AL109" s="889"/>
      <c r="AM109" s="889"/>
      <c r="AN109" s="889"/>
      <c r="AO109" s="890"/>
      <c r="AP109" s="888" t="s">
        <v>438</v>
      </c>
      <c r="AQ109" s="889"/>
      <c r="AR109" s="889"/>
      <c r="AS109" s="889"/>
      <c r="AT109" s="891"/>
      <c r="AU109" s="908" t="s">
        <v>435</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88" t="s">
        <v>436</v>
      </c>
      <c r="BR109" s="889"/>
      <c r="BS109" s="889"/>
      <c r="BT109" s="889"/>
      <c r="BU109" s="890"/>
      <c r="BV109" s="888" t="s">
        <v>437</v>
      </c>
      <c r="BW109" s="889"/>
      <c r="BX109" s="889"/>
      <c r="BY109" s="889"/>
      <c r="BZ109" s="890"/>
      <c r="CA109" s="888" t="s">
        <v>309</v>
      </c>
      <c r="CB109" s="889"/>
      <c r="CC109" s="889"/>
      <c r="CD109" s="889"/>
      <c r="CE109" s="890"/>
      <c r="CF109" s="909" t="s">
        <v>438</v>
      </c>
      <c r="CG109" s="909"/>
      <c r="CH109" s="909"/>
      <c r="CI109" s="909"/>
      <c r="CJ109" s="909"/>
      <c r="CK109" s="888" t="s">
        <v>439</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88" t="s">
        <v>436</v>
      </c>
      <c r="DH109" s="889"/>
      <c r="DI109" s="889"/>
      <c r="DJ109" s="889"/>
      <c r="DK109" s="890"/>
      <c r="DL109" s="888" t="s">
        <v>437</v>
      </c>
      <c r="DM109" s="889"/>
      <c r="DN109" s="889"/>
      <c r="DO109" s="889"/>
      <c r="DP109" s="890"/>
      <c r="DQ109" s="888" t="s">
        <v>309</v>
      </c>
      <c r="DR109" s="889"/>
      <c r="DS109" s="889"/>
      <c r="DT109" s="889"/>
      <c r="DU109" s="890"/>
      <c r="DV109" s="888" t="s">
        <v>438</v>
      </c>
      <c r="DW109" s="889"/>
      <c r="DX109" s="889"/>
      <c r="DY109" s="889"/>
      <c r="DZ109" s="891"/>
    </row>
    <row r="110" spans="1:131" s="221" customFormat="1" ht="26.25" customHeight="1" x14ac:dyDescent="0.15">
      <c r="A110" s="892" t="s">
        <v>440</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895">
        <v>416786</v>
      </c>
      <c r="AB110" s="896"/>
      <c r="AC110" s="896"/>
      <c r="AD110" s="896"/>
      <c r="AE110" s="897"/>
      <c r="AF110" s="898">
        <v>330966</v>
      </c>
      <c r="AG110" s="896"/>
      <c r="AH110" s="896"/>
      <c r="AI110" s="896"/>
      <c r="AJ110" s="897"/>
      <c r="AK110" s="898">
        <v>301908</v>
      </c>
      <c r="AL110" s="896"/>
      <c r="AM110" s="896"/>
      <c r="AN110" s="896"/>
      <c r="AO110" s="897"/>
      <c r="AP110" s="899">
        <v>6.1</v>
      </c>
      <c r="AQ110" s="900"/>
      <c r="AR110" s="900"/>
      <c r="AS110" s="900"/>
      <c r="AT110" s="901"/>
      <c r="AU110" s="902" t="s">
        <v>73</v>
      </c>
      <c r="AV110" s="903"/>
      <c r="AW110" s="903"/>
      <c r="AX110" s="903"/>
      <c r="AY110" s="903"/>
      <c r="AZ110" s="925" t="s">
        <v>441</v>
      </c>
      <c r="BA110" s="893"/>
      <c r="BB110" s="893"/>
      <c r="BC110" s="893"/>
      <c r="BD110" s="893"/>
      <c r="BE110" s="893"/>
      <c r="BF110" s="893"/>
      <c r="BG110" s="893"/>
      <c r="BH110" s="893"/>
      <c r="BI110" s="893"/>
      <c r="BJ110" s="893"/>
      <c r="BK110" s="893"/>
      <c r="BL110" s="893"/>
      <c r="BM110" s="893"/>
      <c r="BN110" s="893"/>
      <c r="BO110" s="893"/>
      <c r="BP110" s="894"/>
      <c r="BQ110" s="926">
        <v>2324562</v>
      </c>
      <c r="BR110" s="927"/>
      <c r="BS110" s="927"/>
      <c r="BT110" s="927"/>
      <c r="BU110" s="927"/>
      <c r="BV110" s="927">
        <v>2256167</v>
      </c>
      <c r="BW110" s="927"/>
      <c r="BX110" s="927"/>
      <c r="BY110" s="927"/>
      <c r="BZ110" s="927"/>
      <c r="CA110" s="927">
        <v>2079674</v>
      </c>
      <c r="CB110" s="927"/>
      <c r="CC110" s="927"/>
      <c r="CD110" s="927"/>
      <c r="CE110" s="927"/>
      <c r="CF110" s="940">
        <v>41.9</v>
      </c>
      <c r="CG110" s="941"/>
      <c r="CH110" s="941"/>
      <c r="CI110" s="941"/>
      <c r="CJ110" s="941"/>
      <c r="CK110" s="942" t="s">
        <v>442</v>
      </c>
      <c r="CL110" s="943"/>
      <c r="CM110" s="925" t="s">
        <v>443</v>
      </c>
      <c r="CN110" s="893"/>
      <c r="CO110" s="893"/>
      <c r="CP110" s="893"/>
      <c r="CQ110" s="893"/>
      <c r="CR110" s="893"/>
      <c r="CS110" s="893"/>
      <c r="CT110" s="893"/>
      <c r="CU110" s="893"/>
      <c r="CV110" s="893"/>
      <c r="CW110" s="893"/>
      <c r="CX110" s="893"/>
      <c r="CY110" s="893"/>
      <c r="CZ110" s="893"/>
      <c r="DA110" s="893"/>
      <c r="DB110" s="893"/>
      <c r="DC110" s="893"/>
      <c r="DD110" s="893"/>
      <c r="DE110" s="893"/>
      <c r="DF110" s="894"/>
      <c r="DG110" s="926" t="s">
        <v>444</v>
      </c>
      <c r="DH110" s="927"/>
      <c r="DI110" s="927"/>
      <c r="DJ110" s="927"/>
      <c r="DK110" s="927"/>
      <c r="DL110" s="927" t="s">
        <v>130</v>
      </c>
      <c r="DM110" s="927"/>
      <c r="DN110" s="927"/>
      <c r="DO110" s="927"/>
      <c r="DP110" s="927"/>
      <c r="DQ110" s="927" t="s">
        <v>444</v>
      </c>
      <c r="DR110" s="927"/>
      <c r="DS110" s="927"/>
      <c r="DT110" s="927"/>
      <c r="DU110" s="927"/>
      <c r="DV110" s="928" t="s">
        <v>130</v>
      </c>
      <c r="DW110" s="928"/>
      <c r="DX110" s="928"/>
      <c r="DY110" s="928"/>
      <c r="DZ110" s="929"/>
    </row>
    <row r="111" spans="1:131" s="221" customFormat="1" ht="26.25" customHeight="1" x14ac:dyDescent="0.15">
      <c r="A111" s="930" t="s">
        <v>445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444</v>
      </c>
      <c r="AB111" s="934"/>
      <c r="AC111" s="934"/>
      <c r="AD111" s="934"/>
      <c r="AE111" s="935"/>
      <c r="AF111" s="936" t="s">
        <v>130</v>
      </c>
      <c r="AG111" s="934"/>
      <c r="AH111" s="934"/>
      <c r="AI111" s="934"/>
      <c r="AJ111" s="935"/>
      <c r="AK111" s="936" t="s">
        <v>130</v>
      </c>
      <c r="AL111" s="934"/>
      <c r="AM111" s="934"/>
      <c r="AN111" s="934"/>
      <c r="AO111" s="935"/>
      <c r="AP111" s="937" t="s">
        <v>130</v>
      </c>
      <c r="AQ111" s="938"/>
      <c r="AR111" s="938"/>
      <c r="AS111" s="938"/>
      <c r="AT111" s="939"/>
      <c r="AU111" s="904"/>
      <c r="AV111" s="905"/>
      <c r="AW111" s="905"/>
      <c r="AX111" s="905"/>
      <c r="AY111" s="905"/>
      <c r="AZ111" s="918" t="s">
        <v>446</v>
      </c>
      <c r="BA111" s="919"/>
      <c r="BB111" s="919"/>
      <c r="BC111" s="919"/>
      <c r="BD111" s="919"/>
      <c r="BE111" s="919"/>
      <c r="BF111" s="919"/>
      <c r="BG111" s="919"/>
      <c r="BH111" s="919"/>
      <c r="BI111" s="919"/>
      <c r="BJ111" s="919"/>
      <c r="BK111" s="919"/>
      <c r="BL111" s="919"/>
      <c r="BM111" s="919"/>
      <c r="BN111" s="919"/>
      <c r="BO111" s="919"/>
      <c r="BP111" s="920"/>
      <c r="BQ111" s="921">
        <v>150864</v>
      </c>
      <c r="BR111" s="922"/>
      <c r="BS111" s="922"/>
      <c r="BT111" s="922"/>
      <c r="BU111" s="922"/>
      <c r="BV111" s="922">
        <v>124334</v>
      </c>
      <c r="BW111" s="922"/>
      <c r="BX111" s="922"/>
      <c r="BY111" s="922"/>
      <c r="BZ111" s="922"/>
      <c r="CA111" s="922">
        <v>34665</v>
      </c>
      <c r="CB111" s="922"/>
      <c r="CC111" s="922"/>
      <c r="CD111" s="922"/>
      <c r="CE111" s="922"/>
      <c r="CF111" s="916">
        <v>0.7</v>
      </c>
      <c r="CG111" s="917"/>
      <c r="CH111" s="917"/>
      <c r="CI111" s="917"/>
      <c r="CJ111" s="917"/>
      <c r="CK111" s="944"/>
      <c r="CL111" s="945"/>
      <c r="CM111" s="918" t="s">
        <v>447</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448</v>
      </c>
      <c r="DH111" s="922"/>
      <c r="DI111" s="922"/>
      <c r="DJ111" s="922"/>
      <c r="DK111" s="922"/>
      <c r="DL111" s="922" t="s">
        <v>444</v>
      </c>
      <c r="DM111" s="922"/>
      <c r="DN111" s="922"/>
      <c r="DO111" s="922"/>
      <c r="DP111" s="922"/>
      <c r="DQ111" s="922" t="s">
        <v>130</v>
      </c>
      <c r="DR111" s="922"/>
      <c r="DS111" s="922"/>
      <c r="DT111" s="922"/>
      <c r="DU111" s="922"/>
      <c r="DV111" s="923" t="s">
        <v>130</v>
      </c>
      <c r="DW111" s="923"/>
      <c r="DX111" s="923"/>
      <c r="DY111" s="923"/>
      <c r="DZ111" s="924"/>
    </row>
    <row r="112" spans="1:131" s="221" customFormat="1" ht="26.25" customHeight="1" x14ac:dyDescent="0.15">
      <c r="A112" s="948" t="s">
        <v>449</v>
      </c>
      <c r="B112" s="949"/>
      <c r="C112" s="919" t="s">
        <v>450</v>
      </c>
      <c r="D112" s="919"/>
      <c r="E112" s="919"/>
      <c r="F112" s="919"/>
      <c r="G112" s="919"/>
      <c r="H112" s="919"/>
      <c r="I112" s="919"/>
      <c r="J112" s="919"/>
      <c r="K112" s="919"/>
      <c r="L112" s="919"/>
      <c r="M112" s="919"/>
      <c r="N112" s="919"/>
      <c r="O112" s="919"/>
      <c r="P112" s="919"/>
      <c r="Q112" s="919"/>
      <c r="R112" s="919"/>
      <c r="S112" s="919"/>
      <c r="T112" s="919"/>
      <c r="U112" s="919"/>
      <c r="V112" s="919"/>
      <c r="W112" s="919"/>
      <c r="X112" s="919"/>
      <c r="Y112" s="919"/>
      <c r="Z112" s="920"/>
      <c r="AA112" s="954" t="s">
        <v>444</v>
      </c>
      <c r="AB112" s="955"/>
      <c r="AC112" s="955"/>
      <c r="AD112" s="955"/>
      <c r="AE112" s="956"/>
      <c r="AF112" s="957" t="s">
        <v>444</v>
      </c>
      <c r="AG112" s="955"/>
      <c r="AH112" s="955"/>
      <c r="AI112" s="955"/>
      <c r="AJ112" s="956"/>
      <c r="AK112" s="957" t="s">
        <v>130</v>
      </c>
      <c r="AL112" s="955"/>
      <c r="AM112" s="955"/>
      <c r="AN112" s="955"/>
      <c r="AO112" s="956"/>
      <c r="AP112" s="958" t="s">
        <v>130</v>
      </c>
      <c r="AQ112" s="959"/>
      <c r="AR112" s="959"/>
      <c r="AS112" s="959"/>
      <c r="AT112" s="960"/>
      <c r="AU112" s="904"/>
      <c r="AV112" s="905"/>
      <c r="AW112" s="905"/>
      <c r="AX112" s="905"/>
      <c r="AY112" s="905"/>
      <c r="AZ112" s="918" t="s">
        <v>451</v>
      </c>
      <c r="BA112" s="919"/>
      <c r="BB112" s="919"/>
      <c r="BC112" s="919"/>
      <c r="BD112" s="919"/>
      <c r="BE112" s="919"/>
      <c r="BF112" s="919"/>
      <c r="BG112" s="919"/>
      <c r="BH112" s="919"/>
      <c r="BI112" s="919"/>
      <c r="BJ112" s="919"/>
      <c r="BK112" s="919"/>
      <c r="BL112" s="919"/>
      <c r="BM112" s="919"/>
      <c r="BN112" s="919"/>
      <c r="BO112" s="919"/>
      <c r="BP112" s="920"/>
      <c r="BQ112" s="921">
        <v>2172961</v>
      </c>
      <c r="BR112" s="922"/>
      <c r="BS112" s="922"/>
      <c r="BT112" s="922"/>
      <c r="BU112" s="922"/>
      <c r="BV112" s="922">
        <v>1904857</v>
      </c>
      <c r="BW112" s="922"/>
      <c r="BX112" s="922"/>
      <c r="BY112" s="922"/>
      <c r="BZ112" s="922"/>
      <c r="CA112" s="922">
        <v>1796896</v>
      </c>
      <c r="CB112" s="922"/>
      <c r="CC112" s="922"/>
      <c r="CD112" s="922"/>
      <c r="CE112" s="922"/>
      <c r="CF112" s="916">
        <v>36.200000000000003</v>
      </c>
      <c r="CG112" s="917"/>
      <c r="CH112" s="917"/>
      <c r="CI112" s="917"/>
      <c r="CJ112" s="917"/>
      <c r="CK112" s="944"/>
      <c r="CL112" s="945"/>
      <c r="CM112" s="918" t="s">
        <v>452</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v>150864</v>
      </c>
      <c r="DH112" s="922"/>
      <c r="DI112" s="922"/>
      <c r="DJ112" s="922"/>
      <c r="DK112" s="922"/>
      <c r="DL112" s="922">
        <v>124334</v>
      </c>
      <c r="DM112" s="922"/>
      <c r="DN112" s="922"/>
      <c r="DO112" s="922"/>
      <c r="DP112" s="922"/>
      <c r="DQ112" s="922">
        <v>34665</v>
      </c>
      <c r="DR112" s="922"/>
      <c r="DS112" s="922"/>
      <c r="DT112" s="922"/>
      <c r="DU112" s="922"/>
      <c r="DV112" s="923">
        <v>0.7</v>
      </c>
      <c r="DW112" s="923"/>
      <c r="DX112" s="923"/>
      <c r="DY112" s="923"/>
      <c r="DZ112" s="924"/>
    </row>
    <row r="113" spans="1:130" s="221" customFormat="1" ht="26.25" customHeight="1" x14ac:dyDescent="0.15">
      <c r="A113" s="950"/>
      <c r="B113" s="951"/>
      <c r="C113" s="919" t="s">
        <v>453</v>
      </c>
      <c r="D113" s="919"/>
      <c r="E113" s="919"/>
      <c r="F113" s="919"/>
      <c r="G113" s="919"/>
      <c r="H113" s="919"/>
      <c r="I113" s="919"/>
      <c r="J113" s="919"/>
      <c r="K113" s="919"/>
      <c r="L113" s="919"/>
      <c r="M113" s="919"/>
      <c r="N113" s="919"/>
      <c r="O113" s="919"/>
      <c r="P113" s="919"/>
      <c r="Q113" s="919"/>
      <c r="R113" s="919"/>
      <c r="S113" s="919"/>
      <c r="T113" s="919"/>
      <c r="U113" s="919"/>
      <c r="V113" s="919"/>
      <c r="W113" s="919"/>
      <c r="X113" s="919"/>
      <c r="Y113" s="919"/>
      <c r="Z113" s="920"/>
      <c r="AA113" s="933">
        <v>322176</v>
      </c>
      <c r="AB113" s="934"/>
      <c r="AC113" s="934"/>
      <c r="AD113" s="934"/>
      <c r="AE113" s="935"/>
      <c r="AF113" s="936">
        <v>317652</v>
      </c>
      <c r="AG113" s="934"/>
      <c r="AH113" s="934"/>
      <c r="AI113" s="934"/>
      <c r="AJ113" s="935"/>
      <c r="AK113" s="936">
        <v>302576</v>
      </c>
      <c r="AL113" s="934"/>
      <c r="AM113" s="934"/>
      <c r="AN113" s="934"/>
      <c r="AO113" s="935"/>
      <c r="AP113" s="937">
        <v>6.1</v>
      </c>
      <c r="AQ113" s="938"/>
      <c r="AR113" s="938"/>
      <c r="AS113" s="938"/>
      <c r="AT113" s="939"/>
      <c r="AU113" s="904"/>
      <c r="AV113" s="905"/>
      <c r="AW113" s="905"/>
      <c r="AX113" s="905"/>
      <c r="AY113" s="905"/>
      <c r="AZ113" s="918" t="s">
        <v>454</v>
      </c>
      <c r="BA113" s="919"/>
      <c r="BB113" s="919"/>
      <c r="BC113" s="919"/>
      <c r="BD113" s="919"/>
      <c r="BE113" s="919"/>
      <c r="BF113" s="919"/>
      <c r="BG113" s="919"/>
      <c r="BH113" s="919"/>
      <c r="BI113" s="919"/>
      <c r="BJ113" s="919"/>
      <c r="BK113" s="919"/>
      <c r="BL113" s="919"/>
      <c r="BM113" s="919"/>
      <c r="BN113" s="919"/>
      <c r="BO113" s="919"/>
      <c r="BP113" s="920"/>
      <c r="BQ113" s="921">
        <v>222617</v>
      </c>
      <c r="BR113" s="922"/>
      <c r="BS113" s="922"/>
      <c r="BT113" s="922"/>
      <c r="BU113" s="922"/>
      <c r="BV113" s="922">
        <v>189153</v>
      </c>
      <c r="BW113" s="922"/>
      <c r="BX113" s="922"/>
      <c r="BY113" s="922"/>
      <c r="BZ113" s="922"/>
      <c r="CA113" s="922">
        <v>155121</v>
      </c>
      <c r="CB113" s="922"/>
      <c r="CC113" s="922"/>
      <c r="CD113" s="922"/>
      <c r="CE113" s="922"/>
      <c r="CF113" s="916">
        <v>3.1</v>
      </c>
      <c r="CG113" s="917"/>
      <c r="CH113" s="917"/>
      <c r="CI113" s="917"/>
      <c r="CJ113" s="917"/>
      <c r="CK113" s="944"/>
      <c r="CL113" s="945"/>
      <c r="CM113" s="918" t="s">
        <v>455</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54" t="s">
        <v>130</v>
      </c>
      <c r="DH113" s="955"/>
      <c r="DI113" s="955"/>
      <c r="DJ113" s="955"/>
      <c r="DK113" s="956"/>
      <c r="DL113" s="957" t="s">
        <v>130</v>
      </c>
      <c r="DM113" s="955"/>
      <c r="DN113" s="955"/>
      <c r="DO113" s="955"/>
      <c r="DP113" s="956"/>
      <c r="DQ113" s="957" t="s">
        <v>448</v>
      </c>
      <c r="DR113" s="955"/>
      <c r="DS113" s="955"/>
      <c r="DT113" s="955"/>
      <c r="DU113" s="956"/>
      <c r="DV113" s="958" t="s">
        <v>444</v>
      </c>
      <c r="DW113" s="959"/>
      <c r="DX113" s="959"/>
      <c r="DY113" s="959"/>
      <c r="DZ113" s="960"/>
    </row>
    <row r="114" spans="1:130" s="221" customFormat="1" ht="26.25" customHeight="1" x14ac:dyDescent="0.15">
      <c r="A114" s="950"/>
      <c r="B114" s="951"/>
      <c r="C114" s="919" t="s">
        <v>456</v>
      </c>
      <c r="D114" s="919"/>
      <c r="E114" s="919"/>
      <c r="F114" s="919"/>
      <c r="G114" s="919"/>
      <c r="H114" s="919"/>
      <c r="I114" s="919"/>
      <c r="J114" s="919"/>
      <c r="K114" s="919"/>
      <c r="L114" s="919"/>
      <c r="M114" s="919"/>
      <c r="N114" s="919"/>
      <c r="O114" s="919"/>
      <c r="P114" s="919"/>
      <c r="Q114" s="919"/>
      <c r="R114" s="919"/>
      <c r="S114" s="919"/>
      <c r="T114" s="919"/>
      <c r="U114" s="919"/>
      <c r="V114" s="919"/>
      <c r="W114" s="919"/>
      <c r="X114" s="919"/>
      <c r="Y114" s="919"/>
      <c r="Z114" s="920"/>
      <c r="AA114" s="954">
        <v>26570</v>
      </c>
      <c r="AB114" s="955"/>
      <c r="AC114" s="955"/>
      <c r="AD114" s="955"/>
      <c r="AE114" s="956"/>
      <c r="AF114" s="957">
        <v>21544</v>
      </c>
      <c r="AG114" s="955"/>
      <c r="AH114" s="955"/>
      <c r="AI114" s="955"/>
      <c r="AJ114" s="956"/>
      <c r="AK114" s="957">
        <v>20643</v>
      </c>
      <c r="AL114" s="955"/>
      <c r="AM114" s="955"/>
      <c r="AN114" s="955"/>
      <c r="AO114" s="956"/>
      <c r="AP114" s="958">
        <v>0.4</v>
      </c>
      <c r="AQ114" s="959"/>
      <c r="AR114" s="959"/>
      <c r="AS114" s="959"/>
      <c r="AT114" s="960"/>
      <c r="AU114" s="904"/>
      <c r="AV114" s="905"/>
      <c r="AW114" s="905"/>
      <c r="AX114" s="905"/>
      <c r="AY114" s="905"/>
      <c r="AZ114" s="918" t="s">
        <v>457</v>
      </c>
      <c r="BA114" s="919"/>
      <c r="BB114" s="919"/>
      <c r="BC114" s="919"/>
      <c r="BD114" s="919"/>
      <c r="BE114" s="919"/>
      <c r="BF114" s="919"/>
      <c r="BG114" s="919"/>
      <c r="BH114" s="919"/>
      <c r="BI114" s="919"/>
      <c r="BJ114" s="919"/>
      <c r="BK114" s="919"/>
      <c r="BL114" s="919"/>
      <c r="BM114" s="919"/>
      <c r="BN114" s="919"/>
      <c r="BO114" s="919"/>
      <c r="BP114" s="920"/>
      <c r="BQ114" s="921">
        <v>741272</v>
      </c>
      <c r="BR114" s="922"/>
      <c r="BS114" s="922"/>
      <c r="BT114" s="922"/>
      <c r="BU114" s="922"/>
      <c r="BV114" s="922">
        <v>700921</v>
      </c>
      <c r="BW114" s="922"/>
      <c r="BX114" s="922"/>
      <c r="BY114" s="922"/>
      <c r="BZ114" s="922"/>
      <c r="CA114" s="922">
        <v>476993</v>
      </c>
      <c r="CB114" s="922"/>
      <c r="CC114" s="922"/>
      <c r="CD114" s="922"/>
      <c r="CE114" s="922"/>
      <c r="CF114" s="916">
        <v>9.6</v>
      </c>
      <c r="CG114" s="917"/>
      <c r="CH114" s="917"/>
      <c r="CI114" s="917"/>
      <c r="CJ114" s="917"/>
      <c r="CK114" s="944"/>
      <c r="CL114" s="945"/>
      <c r="CM114" s="918" t="s">
        <v>458</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54" t="s">
        <v>448</v>
      </c>
      <c r="DH114" s="955"/>
      <c r="DI114" s="955"/>
      <c r="DJ114" s="955"/>
      <c r="DK114" s="956"/>
      <c r="DL114" s="957" t="s">
        <v>130</v>
      </c>
      <c r="DM114" s="955"/>
      <c r="DN114" s="955"/>
      <c r="DO114" s="955"/>
      <c r="DP114" s="956"/>
      <c r="DQ114" s="957" t="s">
        <v>444</v>
      </c>
      <c r="DR114" s="955"/>
      <c r="DS114" s="955"/>
      <c r="DT114" s="955"/>
      <c r="DU114" s="956"/>
      <c r="DV114" s="958" t="s">
        <v>130</v>
      </c>
      <c r="DW114" s="959"/>
      <c r="DX114" s="959"/>
      <c r="DY114" s="959"/>
      <c r="DZ114" s="960"/>
    </row>
    <row r="115" spans="1:130" s="221" customFormat="1" ht="26.25" customHeight="1" x14ac:dyDescent="0.15">
      <c r="A115" s="950"/>
      <c r="B115" s="951"/>
      <c r="C115" s="919" t="s">
        <v>459</v>
      </c>
      <c r="D115" s="919"/>
      <c r="E115" s="919"/>
      <c r="F115" s="919"/>
      <c r="G115" s="919"/>
      <c r="H115" s="919"/>
      <c r="I115" s="919"/>
      <c r="J115" s="919"/>
      <c r="K115" s="919"/>
      <c r="L115" s="919"/>
      <c r="M115" s="919"/>
      <c r="N115" s="919"/>
      <c r="O115" s="919"/>
      <c r="P115" s="919"/>
      <c r="Q115" s="919"/>
      <c r="R115" s="919"/>
      <c r="S115" s="919"/>
      <c r="T115" s="919"/>
      <c r="U115" s="919"/>
      <c r="V115" s="919"/>
      <c r="W115" s="919"/>
      <c r="X115" s="919"/>
      <c r="Y115" s="919"/>
      <c r="Z115" s="920"/>
      <c r="AA115" s="933">
        <v>37174</v>
      </c>
      <c r="AB115" s="934"/>
      <c r="AC115" s="934"/>
      <c r="AD115" s="934"/>
      <c r="AE115" s="935"/>
      <c r="AF115" s="936">
        <v>35252</v>
      </c>
      <c r="AG115" s="934"/>
      <c r="AH115" s="934"/>
      <c r="AI115" s="934"/>
      <c r="AJ115" s="935"/>
      <c r="AK115" s="936">
        <v>34388</v>
      </c>
      <c r="AL115" s="934"/>
      <c r="AM115" s="934"/>
      <c r="AN115" s="934"/>
      <c r="AO115" s="935"/>
      <c r="AP115" s="937">
        <v>0.7</v>
      </c>
      <c r="AQ115" s="938"/>
      <c r="AR115" s="938"/>
      <c r="AS115" s="938"/>
      <c r="AT115" s="939"/>
      <c r="AU115" s="904"/>
      <c r="AV115" s="905"/>
      <c r="AW115" s="905"/>
      <c r="AX115" s="905"/>
      <c r="AY115" s="905"/>
      <c r="AZ115" s="918" t="s">
        <v>460</v>
      </c>
      <c r="BA115" s="919"/>
      <c r="BB115" s="919"/>
      <c r="BC115" s="919"/>
      <c r="BD115" s="919"/>
      <c r="BE115" s="919"/>
      <c r="BF115" s="919"/>
      <c r="BG115" s="919"/>
      <c r="BH115" s="919"/>
      <c r="BI115" s="919"/>
      <c r="BJ115" s="919"/>
      <c r="BK115" s="919"/>
      <c r="BL115" s="919"/>
      <c r="BM115" s="919"/>
      <c r="BN115" s="919"/>
      <c r="BO115" s="919"/>
      <c r="BP115" s="920"/>
      <c r="BQ115" s="921" t="s">
        <v>130</v>
      </c>
      <c r="BR115" s="922"/>
      <c r="BS115" s="922"/>
      <c r="BT115" s="922"/>
      <c r="BU115" s="922"/>
      <c r="BV115" s="922" t="s">
        <v>130</v>
      </c>
      <c r="BW115" s="922"/>
      <c r="BX115" s="922"/>
      <c r="BY115" s="922"/>
      <c r="BZ115" s="922"/>
      <c r="CA115" s="922" t="s">
        <v>130</v>
      </c>
      <c r="CB115" s="922"/>
      <c r="CC115" s="922"/>
      <c r="CD115" s="922"/>
      <c r="CE115" s="922"/>
      <c r="CF115" s="916" t="s">
        <v>130</v>
      </c>
      <c r="CG115" s="917"/>
      <c r="CH115" s="917"/>
      <c r="CI115" s="917"/>
      <c r="CJ115" s="917"/>
      <c r="CK115" s="944"/>
      <c r="CL115" s="945"/>
      <c r="CM115" s="918" t="s">
        <v>461</v>
      </c>
      <c r="CN115" s="919"/>
      <c r="CO115" s="919"/>
      <c r="CP115" s="919"/>
      <c r="CQ115" s="919"/>
      <c r="CR115" s="919"/>
      <c r="CS115" s="919"/>
      <c r="CT115" s="919"/>
      <c r="CU115" s="919"/>
      <c r="CV115" s="919"/>
      <c r="CW115" s="919"/>
      <c r="CX115" s="919"/>
      <c r="CY115" s="919"/>
      <c r="CZ115" s="919"/>
      <c r="DA115" s="919"/>
      <c r="DB115" s="919"/>
      <c r="DC115" s="919"/>
      <c r="DD115" s="919"/>
      <c r="DE115" s="919"/>
      <c r="DF115" s="920"/>
      <c r="DG115" s="954" t="s">
        <v>130</v>
      </c>
      <c r="DH115" s="955"/>
      <c r="DI115" s="955"/>
      <c r="DJ115" s="955"/>
      <c r="DK115" s="956"/>
      <c r="DL115" s="957" t="s">
        <v>444</v>
      </c>
      <c r="DM115" s="955"/>
      <c r="DN115" s="955"/>
      <c r="DO115" s="955"/>
      <c r="DP115" s="956"/>
      <c r="DQ115" s="957" t="s">
        <v>130</v>
      </c>
      <c r="DR115" s="955"/>
      <c r="DS115" s="955"/>
      <c r="DT115" s="955"/>
      <c r="DU115" s="956"/>
      <c r="DV115" s="958" t="s">
        <v>444</v>
      </c>
      <c r="DW115" s="959"/>
      <c r="DX115" s="959"/>
      <c r="DY115" s="959"/>
      <c r="DZ115" s="960"/>
    </row>
    <row r="116" spans="1:130" s="221" customFormat="1" ht="26.25" customHeight="1" x14ac:dyDescent="0.15">
      <c r="A116" s="952"/>
      <c r="B116" s="953"/>
      <c r="C116" s="961" t="s">
        <v>462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954" t="s">
        <v>448</v>
      </c>
      <c r="AB116" s="955"/>
      <c r="AC116" s="955"/>
      <c r="AD116" s="955"/>
      <c r="AE116" s="956"/>
      <c r="AF116" s="957" t="s">
        <v>444</v>
      </c>
      <c r="AG116" s="955"/>
      <c r="AH116" s="955"/>
      <c r="AI116" s="955"/>
      <c r="AJ116" s="956"/>
      <c r="AK116" s="957" t="s">
        <v>444</v>
      </c>
      <c r="AL116" s="955"/>
      <c r="AM116" s="955"/>
      <c r="AN116" s="955"/>
      <c r="AO116" s="956"/>
      <c r="AP116" s="958" t="s">
        <v>444</v>
      </c>
      <c r="AQ116" s="959"/>
      <c r="AR116" s="959"/>
      <c r="AS116" s="959"/>
      <c r="AT116" s="960"/>
      <c r="AU116" s="904"/>
      <c r="AV116" s="905"/>
      <c r="AW116" s="905"/>
      <c r="AX116" s="905"/>
      <c r="AY116" s="905"/>
      <c r="AZ116" s="963" t="s">
        <v>463</v>
      </c>
      <c r="BA116" s="964"/>
      <c r="BB116" s="964"/>
      <c r="BC116" s="964"/>
      <c r="BD116" s="964"/>
      <c r="BE116" s="964"/>
      <c r="BF116" s="964"/>
      <c r="BG116" s="964"/>
      <c r="BH116" s="964"/>
      <c r="BI116" s="964"/>
      <c r="BJ116" s="964"/>
      <c r="BK116" s="964"/>
      <c r="BL116" s="964"/>
      <c r="BM116" s="964"/>
      <c r="BN116" s="964"/>
      <c r="BO116" s="964"/>
      <c r="BP116" s="965"/>
      <c r="BQ116" s="921" t="s">
        <v>444</v>
      </c>
      <c r="BR116" s="922"/>
      <c r="BS116" s="922"/>
      <c r="BT116" s="922"/>
      <c r="BU116" s="922"/>
      <c r="BV116" s="922" t="s">
        <v>444</v>
      </c>
      <c r="BW116" s="922"/>
      <c r="BX116" s="922"/>
      <c r="BY116" s="922"/>
      <c r="BZ116" s="922"/>
      <c r="CA116" s="922" t="s">
        <v>130</v>
      </c>
      <c r="CB116" s="922"/>
      <c r="CC116" s="922"/>
      <c r="CD116" s="922"/>
      <c r="CE116" s="922"/>
      <c r="CF116" s="916" t="s">
        <v>448</v>
      </c>
      <c r="CG116" s="917"/>
      <c r="CH116" s="917"/>
      <c r="CI116" s="917"/>
      <c r="CJ116" s="917"/>
      <c r="CK116" s="944"/>
      <c r="CL116" s="945"/>
      <c r="CM116" s="918" t="s">
        <v>464</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54" t="s">
        <v>444</v>
      </c>
      <c r="DH116" s="955"/>
      <c r="DI116" s="955"/>
      <c r="DJ116" s="955"/>
      <c r="DK116" s="956"/>
      <c r="DL116" s="957" t="s">
        <v>444</v>
      </c>
      <c r="DM116" s="955"/>
      <c r="DN116" s="955"/>
      <c r="DO116" s="955"/>
      <c r="DP116" s="956"/>
      <c r="DQ116" s="957" t="s">
        <v>448</v>
      </c>
      <c r="DR116" s="955"/>
      <c r="DS116" s="955"/>
      <c r="DT116" s="955"/>
      <c r="DU116" s="956"/>
      <c r="DV116" s="958" t="s">
        <v>444</v>
      </c>
      <c r="DW116" s="959"/>
      <c r="DX116" s="959"/>
      <c r="DY116" s="959"/>
      <c r="DZ116" s="960"/>
    </row>
    <row r="117" spans="1:130" s="221" customFormat="1" ht="26.25" customHeight="1" x14ac:dyDescent="0.15">
      <c r="A117" s="908" t="s">
        <v>191</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973" t="s">
        <v>465</v>
      </c>
      <c r="Z117" s="890"/>
      <c r="AA117" s="974">
        <v>802706</v>
      </c>
      <c r="AB117" s="975"/>
      <c r="AC117" s="975"/>
      <c r="AD117" s="975"/>
      <c r="AE117" s="976"/>
      <c r="AF117" s="977">
        <v>705414</v>
      </c>
      <c r="AG117" s="975"/>
      <c r="AH117" s="975"/>
      <c r="AI117" s="975"/>
      <c r="AJ117" s="976"/>
      <c r="AK117" s="977">
        <v>659515</v>
      </c>
      <c r="AL117" s="975"/>
      <c r="AM117" s="975"/>
      <c r="AN117" s="975"/>
      <c r="AO117" s="976"/>
      <c r="AP117" s="978"/>
      <c r="AQ117" s="979"/>
      <c r="AR117" s="979"/>
      <c r="AS117" s="979"/>
      <c r="AT117" s="980"/>
      <c r="AU117" s="904"/>
      <c r="AV117" s="905"/>
      <c r="AW117" s="905"/>
      <c r="AX117" s="905"/>
      <c r="AY117" s="905"/>
      <c r="AZ117" s="970" t="s">
        <v>466</v>
      </c>
      <c r="BA117" s="971"/>
      <c r="BB117" s="971"/>
      <c r="BC117" s="971"/>
      <c r="BD117" s="971"/>
      <c r="BE117" s="971"/>
      <c r="BF117" s="971"/>
      <c r="BG117" s="971"/>
      <c r="BH117" s="971"/>
      <c r="BI117" s="971"/>
      <c r="BJ117" s="971"/>
      <c r="BK117" s="971"/>
      <c r="BL117" s="971"/>
      <c r="BM117" s="971"/>
      <c r="BN117" s="971"/>
      <c r="BO117" s="971"/>
      <c r="BP117" s="972"/>
      <c r="BQ117" s="921" t="s">
        <v>130</v>
      </c>
      <c r="BR117" s="922"/>
      <c r="BS117" s="922"/>
      <c r="BT117" s="922"/>
      <c r="BU117" s="922"/>
      <c r="BV117" s="922" t="s">
        <v>130</v>
      </c>
      <c r="BW117" s="922"/>
      <c r="BX117" s="922"/>
      <c r="BY117" s="922"/>
      <c r="BZ117" s="922"/>
      <c r="CA117" s="922" t="s">
        <v>444</v>
      </c>
      <c r="CB117" s="922"/>
      <c r="CC117" s="922"/>
      <c r="CD117" s="922"/>
      <c r="CE117" s="922"/>
      <c r="CF117" s="916" t="s">
        <v>444</v>
      </c>
      <c r="CG117" s="917"/>
      <c r="CH117" s="917"/>
      <c r="CI117" s="917"/>
      <c r="CJ117" s="917"/>
      <c r="CK117" s="944"/>
      <c r="CL117" s="945"/>
      <c r="CM117" s="918" t="s">
        <v>467</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54" t="s">
        <v>130</v>
      </c>
      <c r="DH117" s="955"/>
      <c r="DI117" s="955"/>
      <c r="DJ117" s="955"/>
      <c r="DK117" s="956"/>
      <c r="DL117" s="957" t="s">
        <v>130</v>
      </c>
      <c r="DM117" s="955"/>
      <c r="DN117" s="955"/>
      <c r="DO117" s="955"/>
      <c r="DP117" s="956"/>
      <c r="DQ117" s="957" t="s">
        <v>444</v>
      </c>
      <c r="DR117" s="955"/>
      <c r="DS117" s="955"/>
      <c r="DT117" s="955"/>
      <c r="DU117" s="956"/>
      <c r="DV117" s="958" t="s">
        <v>130</v>
      </c>
      <c r="DW117" s="959"/>
      <c r="DX117" s="959"/>
      <c r="DY117" s="959"/>
      <c r="DZ117" s="960"/>
    </row>
    <row r="118" spans="1:130" s="221" customFormat="1" ht="26.25" customHeight="1" x14ac:dyDescent="0.15">
      <c r="A118" s="908" t="s">
        <v>439</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88" t="s">
        <v>436</v>
      </c>
      <c r="AB118" s="889"/>
      <c r="AC118" s="889"/>
      <c r="AD118" s="889"/>
      <c r="AE118" s="890"/>
      <c r="AF118" s="888" t="s">
        <v>437</v>
      </c>
      <c r="AG118" s="889"/>
      <c r="AH118" s="889"/>
      <c r="AI118" s="889"/>
      <c r="AJ118" s="890"/>
      <c r="AK118" s="888" t="s">
        <v>309</v>
      </c>
      <c r="AL118" s="889"/>
      <c r="AM118" s="889"/>
      <c r="AN118" s="889"/>
      <c r="AO118" s="890"/>
      <c r="AP118" s="966" t="s">
        <v>438</v>
      </c>
      <c r="AQ118" s="967"/>
      <c r="AR118" s="967"/>
      <c r="AS118" s="967"/>
      <c r="AT118" s="968"/>
      <c r="AU118" s="904"/>
      <c r="AV118" s="905"/>
      <c r="AW118" s="905"/>
      <c r="AX118" s="905"/>
      <c r="AY118" s="905"/>
      <c r="AZ118" s="969" t="s">
        <v>468</v>
      </c>
      <c r="BA118" s="961"/>
      <c r="BB118" s="961"/>
      <c r="BC118" s="961"/>
      <c r="BD118" s="961"/>
      <c r="BE118" s="961"/>
      <c r="BF118" s="961"/>
      <c r="BG118" s="961"/>
      <c r="BH118" s="961"/>
      <c r="BI118" s="961"/>
      <c r="BJ118" s="961"/>
      <c r="BK118" s="961"/>
      <c r="BL118" s="961"/>
      <c r="BM118" s="961"/>
      <c r="BN118" s="961"/>
      <c r="BO118" s="961"/>
      <c r="BP118" s="962"/>
      <c r="BQ118" s="995" t="s">
        <v>448</v>
      </c>
      <c r="BR118" s="996"/>
      <c r="BS118" s="996"/>
      <c r="BT118" s="996"/>
      <c r="BU118" s="996"/>
      <c r="BV118" s="996" t="s">
        <v>130</v>
      </c>
      <c r="BW118" s="996"/>
      <c r="BX118" s="996"/>
      <c r="BY118" s="996"/>
      <c r="BZ118" s="996"/>
      <c r="CA118" s="996" t="s">
        <v>130</v>
      </c>
      <c r="CB118" s="996"/>
      <c r="CC118" s="996"/>
      <c r="CD118" s="996"/>
      <c r="CE118" s="996"/>
      <c r="CF118" s="916" t="s">
        <v>130</v>
      </c>
      <c r="CG118" s="917"/>
      <c r="CH118" s="917"/>
      <c r="CI118" s="917"/>
      <c r="CJ118" s="917"/>
      <c r="CK118" s="944"/>
      <c r="CL118" s="945"/>
      <c r="CM118" s="918" t="s">
        <v>469</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54" t="s">
        <v>130</v>
      </c>
      <c r="DH118" s="955"/>
      <c r="DI118" s="955"/>
      <c r="DJ118" s="955"/>
      <c r="DK118" s="956"/>
      <c r="DL118" s="957" t="s">
        <v>130</v>
      </c>
      <c r="DM118" s="955"/>
      <c r="DN118" s="955"/>
      <c r="DO118" s="955"/>
      <c r="DP118" s="956"/>
      <c r="DQ118" s="957" t="s">
        <v>448</v>
      </c>
      <c r="DR118" s="955"/>
      <c r="DS118" s="955"/>
      <c r="DT118" s="955"/>
      <c r="DU118" s="956"/>
      <c r="DV118" s="958" t="s">
        <v>130</v>
      </c>
      <c r="DW118" s="959"/>
      <c r="DX118" s="959"/>
      <c r="DY118" s="959"/>
      <c r="DZ118" s="960"/>
    </row>
    <row r="119" spans="1:130" s="221" customFormat="1" ht="26.25" customHeight="1" x14ac:dyDescent="0.15">
      <c r="A119" s="1052" t="s">
        <v>442</v>
      </c>
      <c r="B119" s="943"/>
      <c r="C119" s="925" t="s">
        <v>443</v>
      </c>
      <c r="D119" s="893"/>
      <c r="E119" s="893"/>
      <c r="F119" s="893"/>
      <c r="G119" s="893"/>
      <c r="H119" s="893"/>
      <c r="I119" s="893"/>
      <c r="J119" s="893"/>
      <c r="K119" s="893"/>
      <c r="L119" s="893"/>
      <c r="M119" s="893"/>
      <c r="N119" s="893"/>
      <c r="O119" s="893"/>
      <c r="P119" s="893"/>
      <c r="Q119" s="893"/>
      <c r="R119" s="893"/>
      <c r="S119" s="893"/>
      <c r="T119" s="893"/>
      <c r="U119" s="893"/>
      <c r="V119" s="893"/>
      <c r="W119" s="893"/>
      <c r="X119" s="893"/>
      <c r="Y119" s="893"/>
      <c r="Z119" s="894"/>
      <c r="AA119" s="895" t="s">
        <v>130</v>
      </c>
      <c r="AB119" s="896"/>
      <c r="AC119" s="896"/>
      <c r="AD119" s="896"/>
      <c r="AE119" s="897"/>
      <c r="AF119" s="898" t="s">
        <v>130</v>
      </c>
      <c r="AG119" s="896"/>
      <c r="AH119" s="896"/>
      <c r="AI119" s="896"/>
      <c r="AJ119" s="897"/>
      <c r="AK119" s="898" t="s">
        <v>130</v>
      </c>
      <c r="AL119" s="896"/>
      <c r="AM119" s="896"/>
      <c r="AN119" s="896"/>
      <c r="AO119" s="897"/>
      <c r="AP119" s="899" t="s">
        <v>448</v>
      </c>
      <c r="AQ119" s="900"/>
      <c r="AR119" s="900"/>
      <c r="AS119" s="900"/>
      <c r="AT119" s="901"/>
      <c r="AU119" s="906"/>
      <c r="AV119" s="907"/>
      <c r="AW119" s="907"/>
      <c r="AX119" s="907"/>
      <c r="AY119" s="907"/>
      <c r="AZ119" s="242" t="s">
        <v>191</v>
      </c>
      <c r="BA119" s="242"/>
      <c r="BB119" s="242"/>
      <c r="BC119" s="242"/>
      <c r="BD119" s="242"/>
      <c r="BE119" s="242"/>
      <c r="BF119" s="242"/>
      <c r="BG119" s="242"/>
      <c r="BH119" s="242"/>
      <c r="BI119" s="242"/>
      <c r="BJ119" s="242"/>
      <c r="BK119" s="242"/>
      <c r="BL119" s="242"/>
      <c r="BM119" s="242"/>
      <c r="BN119" s="242"/>
      <c r="BO119" s="973" t="s">
        <v>470</v>
      </c>
      <c r="BP119" s="1001"/>
      <c r="BQ119" s="995">
        <v>5612276</v>
      </c>
      <c r="BR119" s="996"/>
      <c r="BS119" s="996"/>
      <c r="BT119" s="996"/>
      <c r="BU119" s="996"/>
      <c r="BV119" s="996">
        <v>5175432</v>
      </c>
      <c r="BW119" s="996"/>
      <c r="BX119" s="996"/>
      <c r="BY119" s="996"/>
      <c r="BZ119" s="996"/>
      <c r="CA119" s="996">
        <v>4543349</v>
      </c>
      <c r="CB119" s="996"/>
      <c r="CC119" s="996"/>
      <c r="CD119" s="996"/>
      <c r="CE119" s="996"/>
      <c r="CF119" s="997"/>
      <c r="CG119" s="998"/>
      <c r="CH119" s="998"/>
      <c r="CI119" s="998"/>
      <c r="CJ119" s="999"/>
      <c r="CK119" s="946"/>
      <c r="CL119" s="947"/>
      <c r="CM119" s="969" t="s">
        <v>471</v>
      </c>
      <c r="CN119" s="961"/>
      <c r="CO119" s="961"/>
      <c r="CP119" s="961"/>
      <c r="CQ119" s="961"/>
      <c r="CR119" s="961"/>
      <c r="CS119" s="961"/>
      <c r="CT119" s="961"/>
      <c r="CU119" s="961"/>
      <c r="CV119" s="961"/>
      <c r="CW119" s="961"/>
      <c r="CX119" s="961"/>
      <c r="CY119" s="961"/>
      <c r="CZ119" s="961"/>
      <c r="DA119" s="961"/>
      <c r="DB119" s="961"/>
      <c r="DC119" s="961"/>
      <c r="DD119" s="961"/>
      <c r="DE119" s="961"/>
      <c r="DF119" s="962"/>
      <c r="DG119" s="1000" t="s">
        <v>444</v>
      </c>
      <c r="DH119" s="982"/>
      <c r="DI119" s="982"/>
      <c r="DJ119" s="982"/>
      <c r="DK119" s="983"/>
      <c r="DL119" s="981" t="s">
        <v>130</v>
      </c>
      <c r="DM119" s="982"/>
      <c r="DN119" s="982"/>
      <c r="DO119" s="982"/>
      <c r="DP119" s="983"/>
      <c r="DQ119" s="981" t="s">
        <v>130</v>
      </c>
      <c r="DR119" s="982"/>
      <c r="DS119" s="982"/>
      <c r="DT119" s="982"/>
      <c r="DU119" s="983"/>
      <c r="DV119" s="984" t="s">
        <v>444</v>
      </c>
      <c r="DW119" s="985"/>
      <c r="DX119" s="985"/>
      <c r="DY119" s="985"/>
      <c r="DZ119" s="986"/>
    </row>
    <row r="120" spans="1:130" s="221" customFormat="1" ht="26.25" customHeight="1" x14ac:dyDescent="0.15">
      <c r="A120" s="1053"/>
      <c r="B120" s="945"/>
      <c r="C120" s="918" t="s">
        <v>447</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54" t="s">
        <v>444</v>
      </c>
      <c r="AB120" s="955"/>
      <c r="AC120" s="955"/>
      <c r="AD120" s="955"/>
      <c r="AE120" s="956"/>
      <c r="AF120" s="957" t="s">
        <v>130</v>
      </c>
      <c r="AG120" s="955"/>
      <c r="AH120" s="955"/>
      <c r="AI120" s="955"/>
      <c r="AJ120" s="956"/>
      <c r="AK120" s="957" t="s">
        <v>444</v>
      </c>
      <c r="AL120" s="955"/>
      <c r="AM120" s="955"/>
      <c r="AN120" s="955"/>
      <c r="AO120" s="956"/>
      <c r="AP120" s="958" t="s">
        <v>130</v>
      </c>
      <c r="AQ120" s="959"/>
      <c r="AR120" s="959"/>
      <c r="AS120" s="959"/>
      <c r="AT120" s="960"/>
      <c r="AU120" s="987" t="s">
        <v>472</v>
      </c>
      <c r="AV120" s="988"/>
      <c r="AW120" s="988"/>
      <c r="AX120" s="988"/>
      <c r="AY120" s="989"/>
      <c r="AZ120" s="925" t="s">
        <v>473</v>
      </c>
      <c r="BA120" s="893"/>
      <c r="BB120" s="893"/>
      <c r="BC120" s="893"/>
      <c r="BD120" s="893"/>
      <c r="BE120" s="893"/>
      <c r="BF120" s="893"/>
      <c r="BG120" s="893"/>
      <c r="BH120" s="893"/>
      <c r="BI120" s="893"/>
      <c r="BJ120" s="893"/>
      <c r="BK120" s="893"/>
      <c r="BL120" s="893"/>
      <c r="BM120" s="893"/>
      <c r="BN120" s="893"/>
      <c r="BO120" s="893"/>
      <c r="BP120" s="894"/>
      <c r="BQ120" s="926">
        <v>23457433</v>
      </c>
      <c r="BR120" s="927"/>
      <c r="BS120" s="927"/>
      <c r="BT120" s="927"/>
      <c r="BU120" s="927"/>
      <c r="BV120" s="927">
        <v>22810259</v>
      </c>
      <c r="BW120" s="927"/>
      <c r="BX120" s="927"/>
      <c r="BY120" s="927"/>
      <c r="BZ120" s="927"/>
      <c r="CA120" s="927">
        <v>29566525</v>
      </c>
      <c r="CB120" s="927"/>
      <c r="CC120" s="927"/>
      <c r="CD120" s="927"/>
      <c r="CE120" s="927"/>
      <c r="CF120" s="940">
        <v>595.4</v>
      </c>
      <c r="CG120" s="941"/>
      <c r="CH120" s="941"/>
      <c r="CI120" s="941"/>
      <c r="CJ120" s="941"/>
      <c r="CK120" s="1002" t="s">
        <v>474</v>
      </c>
      <c r="CL120" s="1003"/>
      <c r="CM120" s="1003"/>
      <c r="CN120" s="1003"/>
      <c r="CO120" s="1004"/>
      <c r="CP120" s="1010" t="s">
        <v>475</v>
      </c>
      <c r="CQ120" s="1011"/>
      <c r="CR120" s="1011"/>
      <c r="CS120" s="1011"/>
      <c r="CT120" s="1011"/>
      <c r="CU120" s="1011"/>
      <c r="CV120" s="1011"/>
      <c r="CW120" s="1011"/>
      <c r="CX120" s="1011"/>
      <c r="CY120" s="1011"/>
      <c r="CZ120" s="1011"/>
      <c r="DA120" s="1011"/>
      <c r="DB120" s="1011"/>
      <c r="DC120" s="1011"/>
      <c r="DD120" s="1011"/>
      <c r="DE120" s="1011"/>
      <c r="DF120" s="1012"/>
      <c r="DG120" s="926">
        <v>1982580</v>
      </c>
      <c r="DH120" s="927"/>
      <c r="DI120" s="927"/>
      <c r="DJ120" s="927"/>
      <c r="DK120" s="927"/>
      <c r="DL120" s="927">
        <v>1712168</v>
      </c>
      <c r="DM120" s="927"/>
      <c r="DN120" s="927"/>
      <c r="DO120" s="927"/>
      <c r="DP120" s="927"/>
      <c r="DQ120" s="927">
        <v>1518109</v>
      </c>
      <c r="DR120" s="927"/>
      <c r="DS120" s="927"/>
      <c r="DT120" s="927"/>
      <c r="DU120" s="927"/>
      <c r="DV120" s="928">
        <v>30.6</v>
      </c>
      <c r="DW120" s="928"/>
      <c r="DX120" s="928"/>
      <c r="DY120" s="928"/>
      <c r="DZ120" s="929"/>
    </row>
    <row r="121" spans="1:130" s="221" customFormat="1" ht="26.25" customHeight="1" x14ac:dyDescent="0.15">
      <c r="A121" s="1053"/>
      <c r="B121" s="945"/>
      <c r="C121" s="970" t="s">
        <v>476</v>
      </c>
      <c r="D121" s="971"/>
      <c r="E121" s="971"/>
      <c r="F121" s="971"/>
      <c r="G121" s="971"/>
      <c r="H121" s="971"/>
      <c r="I121" s="971"/>
      <c r="J121" s="971"/>
      <c r="K121" s="971"/>
      <c r="L121" s="971"/>
      <c r="M121" s="971"/>
      <c r="N121" s="971"/>
      <c r="O121" s="971"/>
      <c r="P121" s="971"/>
      <c r="Q121" s="971"/>
      <c r="R121" s="971"/>
      <c r="S121" s="971"/>
      <c r="T121" s="971"/>
      <c r="U121" s="971"/>
      <c r="V121" s="971"/>
      <c r="W121" s="971"/>
      <c r="X121" s="971"/>
      <c r="Y121" s="971"/>
      <c r="Z121" s="972"/>
      <c r="AA121" s="954">
        <v>37174</v>
      </c>
      <c r="AB121" s="955"/>
      <c r="AC121" s="955"/>
      <c r="AD121" s="955"/>
      <c r="AE121" s="956"/>
      <c r="AF121" s="957">
        <v>35252</v>
      </c>
      <c r="AG121" s="955"/>
      <c r="AH121" s="955"/>
      <c r="AI121" s="955"/>
      <c r="AJ121" s="956"/>
      <c r="AK121" s="957">
        <v>34388</v>
      </c>
      <c r="AL121" s="955"/>
      <c r="AM121" s="955"/>
      <c r="AN121" s="955"/>
      <c r="AO121" s="956"/>
      <c r="AP121" s="958">
        <v>0.7</v>
      </c>
      <c r="AQ121" s="959"/>
      <c r="AR121" s="959"/>
      <c r="AS121" s="959"/>
      <c r="AT121" s="960"/>
      <c r="AU121" s="990"/>
      <c r="AV121" s="991"/>
      <c r="AW121" s="991"/>
      <c r="AX121" s="991"/>
      <c r="AY121" s="992"/>
      <c r="AZ121" s="918" t="s">
        <v>477</v>
      </c>
      <c r="BA121" s="919"/>
      <c r="BB121" s="919"/>
      <c r="BC121" s="919"/>
      <c r="BD121" s="919"/>
      <c r="BE121" s="919"/>
      <c r="BF121" s="919"/>
      <c r="BG121" s="919"/>
      <c r="BH121" s="919"/>
      <c r="BI121" s="919"/>
      <c r="BJ121" s="919"/>
      <c r="BK121" s="919"/>
      <c r="BL121" s="919"/>
      <c r="BM121" s="919"/>
      <c r="BN121" s="919"/>
      <c r="BO121" s="919"/>
      <c r="BP121" s="920"/>
      <c r="BQ121" s="921">
        <v>10813</v>
      </c>
      <c r="BR121" s="922"/>
      <c r="BS121" s="922"/>
      <c r="BT121" s="922"/>
      <c r="BU121" s="922"/>
      <c r="BV121" s="922">
        <v>7313</v>
      </c>
      <c r="BW121" s="922"/>
      <c r="BX121" s="922"/>
      <c r="BY121" s="922"/>
      <c r="BZ121" s="922"/>
      <c r="CA121" s="922">
        <v>7313</v>
      </c>
      <c r="CB121" s="922"/>
      <c r="CC121" s="922"/>
      <c r="CD121" s="922"/>
      <c r="CE121" s="922"/>
      <c r="CF121" s="916">
        <v>0.1</v>
      </c>
      <c r="CG121" s="917"/>
      <c r="CH121" s="917"/>
      <c r="CI121" s="917"/>
      <c r="CJ121" s="917"/>
      <c r="CK121" s="1005"/>
      <c r="CL121" s="1006"/>
      <c r="CM121" s="1006"/>
      <c r="CN121" s="1006"/>
      <c r="CO121" s="1007"/>
      <c r="CP121" s="1015" t="s">
        <v>411</v>
      </c>
      <c r="CQ121" s="1016"/>
      <c r="CR121" s="1016"/>
      <c r="CS121" s="1016"/>
      <c r="CT121" s="1016"/>
      <c r="CU121" s="1016"/>
      <c r="CV121" s="1016"/>
      <c r="CW121" s="1016"/>
      <c r="CX121" s="1016"/>
      <c r="CY121" s="1016"/>
      <c r="CZ121" s="1016"/>
      <c r="DA121" s="1016"/>
      <c r="DB121" s="1016"/>
      <c r="DC121" s="1016"/>
      <c r="DD121" s="1016"/>
      <c r="DE121" s="1016"/>
      <c r="DF121" s="1017"/>
      <c r="DG121" s="921">
        <v>110969</v>
      </c>
      <c r="DH121" s="922"/>
      <c r="DI121" s="922"/>
      <c r="DJ121" s="922"/>
      <c r="DK121" s="922"/>
      <c r="DL121" s="922">
        <v>132722</v>
      </c>
      <c r="DM121" s="922"/>
      <c r="DN121" s="922"/>
      <c r="DO121" s="922"/>
      <c r="DP121" s="922"/>
      <c r="DQ121" s="922">
        <v>238272</v>
      </c>
      <c r="DR121" s="922"/>
      <c r="DS121" s="922"/>
      <c r="DT121" s="922"/>
      <c r="DU121" s="922"/>
      <c r="DV121" s="923">
        <v>4.8</v>
      </c>
      <c r="DW121" s="923"/>
      <c r="DX121" s="923"/>
      <c r="DY121" s="923"/>
      <c r="DZ121" s="924"/>
    </row>
    <row r="122" spans="1:130" s="221" customFormat="1" ht="26.25" customHeight="1" x14ac:dyDescent="0.15">
      <c r="A122" s="1053"/>
      <c r="B122" s="945"/>
      <c r="C122" s="918" t="s">
        <v>458</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54" t="s">
        <v>130</v>
      </c>
      <c r="AB122" s="955"/>
      <c r="AC122" s="955"/>
      <c r="AD122" s="955"/>
      <c r="AE122" s="956"/>
      <c r="AF122" s="957" t="s">
        <v>444</v>
      </c>
      <c r="AG122" s="955"/>
      <c r="AH122" s="955"/>
      <c r="AI122" s="955"/>
      <c r="AJ122" s="956"/>
      <c r="AK122" s="957" t="s">
        <v>130</v>
      </c>
      <c r="AL122" s="955"/>
      <c r="AM122" s="955"/>
      <c r="AN122" s="955"/>
      <c r="AO122" s="956"/>
      <c r="AP122" s="958" t="s">
        <v>444</v>
      </c>
      <c r="AQ122" s="959"/>
      <c r="AR122" s="959"/>
      <c r="AS122" s="959"/>
      <c r="AT122" s="960"/>
      <c r="AU122" s="990"/>
      <c r="AV122" s="991"/>
      <c r="AW122" s="991"/>
      <c r="AX122" s="991"/>
      <c r="AY122" s="992"/>
      <c r="AZ122" s="969" t="s">
        <v>478</v>
      </c>
      <c r="BA122" s="961"/>
      <c r="BB122" s="961"/>
      <c r="BC122" s="961"/>
      <c r="BD122" s="961"/>
      <c r="BE122" s="961"/>
      <c r="BF122" s="961"/>
      <c r="BG122" s="961"/>
      <c r="BH122" s="961"/>
      <c r="BI122" s="961"/>
      <c r="BJ122" s="961"/>
      <c r="BK122" s="961"/>
      <c r="BL122" s="961"/>
      <c r="BM122" s="961"/>
      <c r="BN122" s="961"/>
      <c r="BO122" s="961"/>
      <c r="BP122" s="962"/>
      <c r="BQ122" s="995">
        <v>5005875</v>
      </c>
      <c r="BR122" s="996"/>
      <c r="BS122" s="996"/>
      <c r="BT122" s="996"/>
      <c r="BU122" s="996"/>
      <c r="BV122" s="996">
        <v>4739048</v>
      </c>
      <c r="BW122" s="996"/>
      <c r="BX122" s="996"/>
      <c r="BY122" s="996"/>
      <c r="BZ122" s="996"/>
      <c r="CA122" s="996">
        <v>4424310</v>
      </c>
      <c r="CB122" s="996"/>
      <c r="CC122" s="996"/>
      <c r="CD122" s="996"/>
      <c r="CE122" s="996"/>
      <c r="CF122" s="1013">
        <v>89.1</v>
      </c>
      <c r="CG122" s="1014"/>
      <c r="CH122" s="1014"/>
      <c r="CI122" s="1014"/>
      <c r="CJ122" s="1014"/>
      <c r="CK122" s="1005"/>
      <c r="CL122" s="1006"/>
      <c r="CM122" s="1006"/>
      <c r="CN122" s="1006"/>
      <c r="CO122" s="1007"/>
      <c r="CP122" s="1015" t="s">
        <v>415</v>
      </c>
      <c r="CQ122" s="1016"/>
      <c r="CR122" s="1016"/>
      <c r="CS122" s="1016"/>
      <c r="CT122" s="1016"/>
      <c r="CU122" s="1016"/>
      <c r="CV122" s="1016"/>
      <c r="CW122" s="1016"/>
      <c r="CX122" s="1016"/>
      <c r="CY122" s="1016"/>
      <c r="CZ122" s="1016"/>
      <c r="DA122" s="1016"/>
      <c r="DB122" s="1016"/>
      <c r="DC122" s="1016"/>
      <c r="DD122" s="1016"/>
      <c r="DE122" s="1016"/>
      <c r="DF122" s="1017"/>
      <c r="DG122" s="921">
        <v>79412</v>
      </c>
      <c r="DH122" s="922"/>
      <c r="DI122" s="922"/>
      <c r="DJ122" s="922"/>
      <c r="DK122" s="922"/>
      <c r="DL122" s="922">
        <v>59967</v>
      </c>
      <c r="DM122" s="922"/>
      <c r="DN122" s="922"/>
      <c r="DO122" s="922"/>
      <c r="DP122" s="922"/>
      <c r="DQ122" s="922">
        <v>40515</v>
      </c>
      <c r="DR122" s="922"/>
      <c r="DS122" s="922"/>
      <c r="DT122" s="922"/>
      <c r="DU122" s="922"/>
      <c r="DV122" s="923">
        <v>0.8</v>
      </c>
      <c r="DW122" s="923"/>
      <c r="DX122" s="923"/>
      <c r="DY122" s="923"/>
      <c r="DZ122" s="924"/>
    </row>
    <row r="123" spans="1:130" s="221" customFormat="1" ht="26.25" customHeight="1" x14ac:dyDescent="0.15">
      <c r="A123" s="1053"/>
      <c r="B123" s="945"/>
      <c r="C123" s="918" t="s">
        <v>464</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54" t="s">
        <v>130</v>
      </c>
      <c r="AB123" s="955"/>
      <c r="AC123" s="955"/>
      <c r="AD123" s="955"/>
      <c r="AE123" s="956"/>
      <c r="AF123" s="957" t="s">
        <v>130</v>
      </c>
      <c r="AG123" s="955"/>
      <c r="AH123" s="955"/>
      <c r="AI123" s="955"/>
      <c r="AJ123" s="956"/>
      <c r="AK123" s="957" t="s">
        <v>130</v>
      </c>
      <c r="AL123" s="955"/>
      <c r="AM123" s="955"/>
      <c r="AN123" s="955"/>
      <c r="AO123" s="956"/>
      <c r="AP123" s="958" t="s">
        <v>130</v>
      </c>
      <c r="AQ123" s="959"/>
      <c r="AR123" s="959"/>
      <c r="AS123" s="959"/>
      <c r="AT123" s="960"/>
      <c r="AU123" s="993"/>
      <c r="AV123" s="994"/>
      <c r="AW123" s="994"/>
      <c r="AX123" s="994"/>
      <c r="AY123" s="994"/>
      <c r="AZ123" s="242" t="s">
        <v>191</v>
      </c>
      <c r="BA123" s="242"/>
      <c r="BB123" s="242"/>
      <c r="BC123" s="242"/>
      <c r="BD123" s="242"/>
      <c r="BE123" s="242"/>
      <c r="BF123" s="242"/>
      <c r="BG123" s="242"/>
      <c r="BH123" s="242"/>
      <c r="BI123" s="242"/>
      <c r="BJ123" s="242"/>
      <c r="BK123" s="242"/>
      <c r="BL123" s="242"/>
      <c r="BM123" s="242"/>
      <c r="BN123" s="242"/>
      <c r="BO123" s="973" t="s">
        <v>479</v>
      </c>
      <c r="BP123" s="1001"/>
      <c r="BQ123" s="1059">
        <v>28474121</v>
      </c>
      <c r="BR123" s="1060"/>
      <c r="BS123" s="1060"/>
      <c r="BT123" s="1060"/>
      <c r="BU123" s="1060"/>
      <c r="BV123" s="1060">
        <v>27556620</v>
      </c>
      <c r="BW123" s="1060"/>
      <c r="BX123" s="1060"/>
      <c r="BY123" s="1060"/>
      <c r="BZ123" s="1060"/>
      <c r="CA123" s="1060">
        <v>33998148</v>
      </c>
      <c r="CB123" s="1060"/>
      <c r="CC123" s="1060"/>
      <c r="CD123" s="1060"/>
      <c r="CE123" s="1060"/>
      <c r="CF123" s="997"/>
      <c r="CG123" s="998"/>
      <c r="CH123" s="998"/>
      <c r="CI123" s="998"/>
      <c r="CJ123" s="999"/>
      <c r="CK123" s="1005"/>
      <c r="CL123" s="1006"/>
      <c r="CM123" s="1006"/>
      <c r="CN123" s="1006"/>
      <c r="CO123" s="1007"/>
      <c r="CP123" s="1015" t="s">
        <v>409</v>
      </c>
      <c r="CQ123" s="1016"/>
      <c r="CR123" s="1016"/>
      <c r="CS123" s="1016"/>
      <c r="CT123" s="1016"/>
      <c r="CU123" s="1016"/>
      <c r="CV123" s="1016"/>
      <c r="CW123" s="1016"/>
      <c r="CX123" s="1016"/>
      <c r="CY123" s="1016"/>
      <c r="CZ123" s="1016"/>
      <c r="DA123" s="1016"/>
      <c r="DB123" s="1016"/>
      <c r="DC123" s="1016"/>
      <c r="DD123" s="1016"/>
      <c r="DE123" s="1016"/>
      <c r="DF123" s="1017"/>
      <c r="DG123" s="954" t="s">
        <v>444</v>
      </c>
      <c r="DH123" s="955"/>
      <c r="DI123" s="955"/>
      <c r="DJ123" s="955"/>
      <c r="DK123" s="956"/>
      <c r="DL123" s="957" t="s">
        <v>130</v>
      </c>
      <c r="DM123" s="955"/>
      <c r="DN123" s="955"/>
      <c r="DO123" s="955"/>
      <c r="DP123" s="956"/>
      <c r="DQ123" s="957" t="s">
        <v>130</v>
      </c>
      <c r="DR123" s="955"/>
      <c r="DS123" s="955"/>
      <c r="DT123" s="955"/>
      <c r="DU123" s="956"/>
      <c r="DV123" s="958" t="s">
        <v>130</v>
      </c>
      <c r="DW123" s="959"/>
      <c r="DX123" s="959"/>
      <c r="DY123" s="959"/>
      <c r="DZ123" s="960"/>
    </row>
    <row r="124" spans="1:130" s="221" customFormat="1" ht="26.25" customHeight="1" thickBot="1" x14ac:dyDescent="0.2">
      <c r="A124" s="1053"/>
      <c r="B124" s="945"/>
      <c r="C124" s="918" t="s">
        <v>467</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54" t="s">
        <v>130</v>
      </c>
      <c r="AB124" s="955"/>
      <c r="AC124" s="955"/>
      <c r="AD124" s="955"/>
      <c r="AE124" s="956"/>
      <c r="AF124" s="957" t="s">
        <v>130</v>
      </c>
      <c r="AG124" s="955"/>
      <c r="AH124" s="955"/>
      <c r="AI124" s="955"/>
      <c r="AJ124" s="956"/>
      <c r="AK124" s="957" t="s">
        <v>444</v>
      </c>
      <c r="AL124" s="955"/>
      <c r="AM124" s="955"/>
      <c r="AN124" s="955"/>
      <c r="AO124" s="956"/>
      <c r="AP124" s="958" t="s">
        <v>130</v>
      </c>
      <c r="AQ124" s="959"/>
      <c r="AR124" s="959"/>
      <c r="AS124" s="959"/>
      <c r="AT124" s="960"/>
      <c r="AU124" s="1055" t="s">
        <v>480</v>
      </c>
      <c r="AV124" s="1056"/>
      <c r="AW124" s="1056"/>
      <c r="AX124" s="1056"/>
      <c r="AY124" s="1056"/>
      <c r="AZ124" s="1056"/>
      <c r="BA124" s="1056"/>
      <c r="BB124" s="1056"/>
      <c r="BC124" s="1056"/>
      <c r="BD124" s="1056"/>
      <c r="BE124" s="1056"/>
      <c r="BF124" s="1056"/>
      <c r="BG124" s="1056"/>
      <c r="BH124" s="1056"/>
      <c r="BI124" s="1056"/>
      <c r="BJ124" s="1056"/>
      <c r="BK124" s="1056"/>
      <c r="BL124" s="1056"/>
      <c r="BM124" s="1056"/>
      <c r="BN124" s="1056"/>
      <c r="BO124" s="1056"/>
      <c r="BP124" s="1057"/>
      <c r="BQ124" s="1058" t="s">
        <v>130</v>
      </c>
      <c r="BR124" s="1023"/>
      <c r="BS124" s="1023"/>
      <c r="BT124" s="1023"/>
      <c r="BU124" s="1023"/>
      <c r="BV124" s="1023" t="s">
        <v>130</v>
      </c>
      <c r="BW124" s="1023"/>
      <c r="BX124" s="1023"/>
      <c r="BY124" s="1023"/>
      <c r="BZ124" s="1023"/>
      <c r="CA124" s="1023" t="s">
        <v>130</v>
      </c>
      <c r="CB124" s="1023"/>
      <c r="CC124" s="1023"/>
      <c r="CD124" s="1023"/>
      <c r="CE124" s="1023"/>
      <c r="CF124" s="1024"/>
      <c r="CG124" s="1025"/>
      <c r="CH124" s="1025"/>
      <c r="CI124" s="1025"/>
      <c r="CJ124" s="1026"/>
      <c r="CK124" s="1008"/>
      <c r="CL124" s="1008"/>
      <c r="CM124" s="1008"/>
      <c r="CN124" s="1008"/>
      <c r="CO124" s="1009"/>
      <c r="CP124" s="1015" t="s">
        <v>481</v>
      </c>
      <c r="CQ124" s="1016"/>
      <c r="CR124" s="1016"/>
      <c r="CS124" s="1016"/>
      <c r="CT124" s="1016"/>
      <c r="CU124" s="1016"/>
      <c r="CV124" s="1016"/>
      <c r="CW124" s="1016"/>
      <c r="CX124" s="1016"/>
      <c r="CY124" s="1016"/>
      <c r="CZ124" s="1016"/>
      <c r="DA124" s="1016"/>
      <c r="DB124" s="1016"/>
      <c r="DC124" s="1016"/>
      <c r="DD124" s="1016"/>
      <c r="DE124" s="1016"/>
      <c r="DF124" s="1017"/>
      <c r="DG124" s="1000" t="s">
        <v>482</v>
      </c>
      <c r="DH124" s="982"/>
      <c r="DI124" s="982"/>
      <c r="DJ124" s="982"/>
      <c r="DK124" s="983"/>
      <c r="DL124" s="981" t="s">
        <v>482</v>
      </c>
      <c r="DM124" s="982"/>
      <c r="DN124" s="982"/>
      <c r="DO124" s="982"/>
      <c r="DP124" s="983"/>
      <c r="DQ124" s="981" t="s">
        <v>482</v>
      </c>
      <c r="DR124" s="982"/>
      <c r="DS124" s="982"/>
      <c r="DT124" s="982"/>
      <c r="DU124" s="983"/>
      <c r="DV124" s="984" t="s">
        <v>482</v>
      </c>
      <c r="DW124" s="985"/>
      <c r="DX124" s="985"/>
      <c r="DY124" s="985"/>
      <c r="DZ124" s="986"/>
    </row>
    <row r="125" spans="1:130" s="221" customFormat="1" ht="26.25" customHeight="1" x14ac:dyDescent="0.15">
      <c r="A125" s="1053"/>
      <c r="B125" s="945"/>
      <c r="C125" s="918" t="s">
        <v>469</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54" t="s">
        <v>482</v>
      </c>
      <c r="AB125" s="955"/>
      <c r="AC125" s="955"/>
      <c r="AD125" s="955"/>
      <c r="AE125" s="956"/>
      <c r="AF125" s="957" t="s">
        <v>482</v>
      </c>
      <c r="AG125" s="955"/>
      <c r="AH125" s="955"/>
      <c r="AI125" s="955"/>
      <c r="AJ125" s="956"/>
      <c r="AK125" s="957" t="s">
        <v>482</v>
      </c>
      <c r="AL125" s="955"/>
      <c r="AM125" s="955"/>
      <c r="AN125" s="955"/>
      <c r="AO125" s="956"/>
      <c r="AP125" s="958" t="s">
        <v>482</v>
      </c>
      <c r="AQ125" s="959"/>
      <c r="AR125" s="959"/>
      <c r="AS125" s="959"/>
      <c r="AT125" s="960"/>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18" t="s">
        <v>483</v>
      </c>
      <c r="CL125" s="1003"/>
      <c r="CM125" s="1003"/>
      <c r="CN125" s="1003"/>
      <c r="CO125" s="1004"/>
      <c r="CP125" s="925" t="s">
        <v>484</v>
      </c>
      <c r="CQ125" s="893"/>
      <c r="CR125" s="893"/>
      <c r="CS125" s="893"/>
      <c r="CT125" s="893"/>
      <c r="CU125" s="893"/>
      <c r="CV125" s="893"/>
      <c r="CW125" s="893"/>
      <c r="CX125" s="893"/>
      <c r="CY125" s="893"/>
      <c r="CZ125" s="893"/>
      <c r="DA125" s="893"/>
      <c r="DB125" s="893"/>
      <c r="DC125" s="893"/>
      <c r="DD125" s="893"/>
      <c r="DE125" s="893"/>
      <c r="DF125" s="894"/>
      <c r="DG125" s="926" t="s">
        <v>482</v>
      </c>
      <c r="DH125" s="927"/>
      <c r="DI125" s="927"/>
      <c r="DJ125" s="927"/>
      <c r="DK125" s="927"/>
      <c r="DL125" s="927" t="s">
        <v>482</v>
      </c>
      <c r="DM125" s="927"/>
      <c r="DN125" s="927"/>
      <c r="DO125" s="927"/>
      <c r="DP125" s="927"/>
      <c r="DQ125" s="927" t="s">
        <v>482</v>
      </c>
      <c r="DR125" s="927"/>
      <c r="DS125" s="927"/>
      <c r="DT125" s="927"/>
      <c r="DU125" s="927"/>
      <c r="DV125" s="928" t="s">
        <v>482</v>
      </c>
      <c r="DW125" s="928"/>
      <c r="DX125" s="928"/>
      <c r="DY125" s="928"/>
      <c r="DZ125" s="929"/>
    </row>
    <row r="126" spans="1:130" s="221" customFormat="1" ht="26.25" customHeight="1" thickBot="1" x14ac:dyDescent="0.2">
      <c r="A126" s="1053"/>
      <c r="B126" s="945"/>
      <c r="C126" s="918" t="s">
        <v>471</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54" t="s">
        <v>482</v>
      </c>
      <c r="AB126" s="955"/>
      <c r="AC126" s="955"/>
      <c r="AD126" s="955"/>
      <c r="AE126" s="956"/>
      <c r="AF126" s="957" t="s">
        <v>482</v>
      </c>
      <c r="AG126" s="955"/>
      <c r="AH126" s="955"/>
      <c r="AI126" s="955"/>
      <c r="AJ126" s="956"/>
      <c r="AK126" s="957" t="s">
        <v>482</v>
      </c>
      <c r="AL126" s="955"/>
      <c r="AM126" s="955"/>
      <c r="AN126" s="955"/>
      <c r="AO126" s="956"/>
      <c r="AP126" s="958" t="s">
        <v>482</v>
      </c>
      <c r="AQ126" s="959"/>
      <c r="AR126" s="959"/>
      <c r="AS126" s="959"/>
      <c r="AT126" s="960"/>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19"/>
      <c r="CL126" s="1006"/>
      <c r="CM126" s="1006"/>
      <c r="CN126" s="1006"/>
      <c r="CO126" s="1007"/>
      <c r="CP126" s="918" t="s">
        <v>485</v>
      </c>
      <c r="CQ126" s="919"/>
      <c r="CR126" s="919"/>
      <c r="CS126" s="919"/>
      <c r="CT126" s="919"/>
      <c r="CU126" s="919"/>
      <c r="CV126" s="919"/>
      <c r="CW126" s="919"/>
      <c r="CX126" s="919"/>
      <c r="CY126" s="919"/>
      <c r="CZ126" s="919"/>
      <c r="DA126" s="919"/>
      <c r="DB126" s="919"/>
      <c r="DC126" s="919"/>
      <c r="DD126" s="919"/>
      <c r="DE126" s="919"/>
      <c r="DF126" s="920"/>
      <c r="DG126" s="921" t="s">
        <v>482</v>
      </c>
      <c r="DH126" s="922"/>
      <c r="DI126" s="922"/>
      <c r="DJ126" s="922"/>
      <c r="DK126" s="922"/>
      <c r="DL126" s="922" t="s">
        <v>482</v>
      </c>
      <c r="DM126" s="922"/>
      <c r="DN126" s="922"/>
      <c r="DO126" s="922"/>
      <c r="DP126" s="922"/>
      <c r="DQ126" s="922" t="s">
        <v>482</v>
      </c>
      <c r="DR126" s="922"/>
      <c r="DS126" s="922"/>
      <c r="DT126" s="922"/>
      <c r="DU126" s="922"/>
      <c r="DV126" s="923" t="s">
        <v>482</v>
      </c>
      <c r="DW126" s="923"/>
      <c r="DX126" s="923"/>
      <c r="DY126" s="923"/>
      <c r="DZ126" s="924"/>
    </row>
    <row r="127" spans="1:130" s="221" customFormat="1" ht="26.25" customHeight="1" x14ac:dyDescent="0.15">
      <c r="A127" s="1054"/>
      <c r="B127" s="947"/>
      <c r="C127" s="969" t="s">
        <v>486</v>
      </c>
      <c r="D127" s="961"/>
      <c r="E127" s="961"/>
      <c r="F127" s="961"/>
      <c r="G127" s="961"/>
      <c r="H127" s="961"/>
      <c r="I127" s="961"/>
      <c r="J127" s="961"/>
      <c r="K127" s="961"/>
      <c r="L127" s="961"/>
      <c r="M127" s="961"/>
      <c r="N127" s="961"/>
      <c r="O127" s="961"/>
      <c r="P127" s="961"/>
      <c r="Q127" s="961"/>
      <c r="R127" s="961"/>
      <c r="S127" s="961"/>
      <c r="T127" s="961"/>
      <c r="U127" s="961"/>
      <c r="V127" s="961"/>
      <c r="W127" s="961"/>
      <c r="X127" s="961"/>
      <c r="Y127" s="961"/>
      <c r="Z127" s="962"/>
      <c r="AA127" s="954" t="s">
        <v>482</v>
      </c>
      <c r="AB127" s="955"/>
      <c r="AC127" s="955"/>
      <c r="AD127" s="955"/>
      <c r="AE127" s="956"/>
      <c r="AF127" s="957" t="s">
        <v>482</v>
      </c>
      <c r="AG127" s="955"/>
      <c r="AH127" s="955"/>
      <c r="AI127" s="955"/>
      <c r="AJ127" s="956"/>
      <c r="AK127" s="957" t="s">
        <v>482</v>
      </c>
      <c r="AL127" s="955"/>
      <c r="AM127" s="955"/>
      <c r="AN127" s="955"/>
      <c r="AO127" s="956"/>
      <c r="AP127" s="958" t="s">
        <v>482</v>
      </c>
      <c r="AQ127" s="959"/>
      <c r="AR127" s="959"/>
      <c r="AS127" s="959"/>
      <c r="AT127" s="960"/>
      <c r="AU127" s="223"/>
      <c r="AV127" s="223"/>
      <c r="AW127" s="223"/>
      <c r="AX127" s="1027" t="s">
        <v>487</v>
      </c>
      <c r="AY127" s="1028"/>
      <c r="AZ127" s="1028"/>
      <c r="BA127" s="1028"/>
      <c r="BB127" s="1028"/>
      <c r="BC127" s="1028"/>
      <c r="BD127" s="1028"/>
      <c r="BE127" s="1029"/>
      <c r="BF127" s="1030" t="s">
        <v>488</v>
      </c>
      <c r="BG127" s="1028"/>
      <c r="BH127" s="1028"/>
      <c r="BI127" s="1028"/>
      <c r="BJ127" s="1028"/>
      <c r="BK127" s="1028"/>
      <c r="BL127" s="1029"/>
      <c r="BM127" s="1030" t="s">
        <v>489</v>
      </c>
      <c r="BN127" s="1028"/>
      <c r="BO127" s="1028"/>
      <c r="BP127" s="1028"/>
      <c r="BQ127" s="1028"/>
      <c r="BR127" s="1028"/>
      <c r="BS127" s="1029"/>
      <c r="BT127" s="1030" t="s">
        <v>490</v>
      </c>
      <c r="BU127" s="1028"/>
      <c r="BV127" s="1028"/>
      <c r="BW127" s="1028"/>
      <c r="BX127" s="1028"/>
      <c r="BY127" s="1028"/>
      <c r="BZ127" s="1051"/>
      <c r="CA127" s="223"/>
      <c r="CB127" s="223"/>
      <c r="CC127" s="223"/>
      <c r="CD127" s="246"/>
      <c r="CE127" s="246"/>
      <c r="CF127" s="246"/>
      <c r="CG127" s="223"/>
      <c r="CH127" s="223"/>
      <c r="CI127" s="223"/>
      <c r="CJ127" s="245"/>
      <c r="CK127" s="1019"/>
      <c r="CL127" s="1006"/>
      <c r="CM127" s="1006"/>
      <c r="CN127" s="1006"/>
      <c r="CO127" s="1007"/>
      <c r="CP127" s="918" t="s">
        <v>491</v>
      </c>
      <c r="CQ127" s="919"/>
      <c r="CR127" s="919"/>
      <c r="CS127" s="919"/>
      <c r="CT127" s="919"/>
      <c r="CU127" s="919"/>
      <c r="CV127" s="919"/>
      <c r="CW127" s="919"/>
      <c r="CX127" s="919"/>
      <c r="CY127" s="919"/>
      <c r="CZ127" s="919"/>
      <c r="DA127" s="919"/>
      <c r="DB127" s="919"/>
      <c r="DC127" s="919"/>
      <c r="DD127" s="919"/>
      <c r="DE127" s="919"/>
      <c r="DF127" s="920"/>
      <c r="DG127" s="921" t="s">
        <v>482</v>
      </c>
      <c r="DH127" s="922"/>
      <c r="DI127" s="922"/>
      <c r="DJ127" s="922"/>
      <c r="DK127" s="922"/>
      <c r="DL127" s="922" t="s">
        <v>482</v>
      </c>
      <c r="DM127" s="922"/>
      <c r="DN127" s="922"/>
      <c r="DO127" s="922"/>
      <c r="DP127" s="922"/>
      <c r="DQ127" s="922" t="s">
        <v>482</v>
      </c>
      <c r="DR127" s="922"/>
      <c r="DS127" s="922"/>
      <c r="DT127" s="922"/>
      <c r="DU127" s="922"/>
      <c r="DV127" s="923" t="s">
        <v>482</v>
      </c>
      <c r="DW127" s="923"/>
      <c r="DX127" s="923"/>
      <c r="DY127" s="923"/>
      <c r="DZ127" s="924"/>
    </row>
    <row r="128" spans="1:130" s="221" customFormat="1" ht="26.25" customHeight="1" thickBot="1" x14ac:dyDescent="0.2">
      <c r="A128" s="1037" t="s">
        <v>492</v>
      </c>
      <c r="B128" s="1038"/>
      <c r="C128" s="1038"/>
      <c r="D128" s="1038"/>
      <c r="E128" s="1038"/>
      <c r="F128" s="1038"/>
      <c r="G128" s="1038"/>
      <c r="H128" s="1038"/>
      <c r="I128" s="1038"/>
      <c r="J128" s="1038"/>
      <c r="K128" s="1038"/>
      <c r="L128" s="1038"/>
      <c r="M128" s="1038"/>
      <c r="N128" s="1038"/>
      <c r="O128" s="1038"/>
      <c r="P128" s="1038"/>
      <c r="Q128" s="1038"/>
      <c r="R128" s="1038"/>
      <c r="S128" s="1038"/>
      <c r="T128" s="1038"/>
      <c r="U128" s="1038"/>
      <c r="V128" s="1038"/>
      <c r="W128" s="1039" t="s">
        <v>493</v>
      </c>
      <c r="X128" s="1039"/>
      <c r="Y128" s="1039"/>
      <c r="Z128" s="1040"/>
      <c r="AA128" s="1041" t="s">
        <v>482</v>
      </c>
      <c r="AB128" s="1042"/>
      <c r="AC128" s="1042"/>
      <c r="AD128" s="1042"/>
      <c r="AE128" s="1043"/>
      <c r="AF128" s="1044" t="s">
        <v>482</v>
      </c>
      <c r="AG128" s="1042"/>
      <c r="AH128" s="1042"/>
      <c r="AI128" s="1042"/>
      <c r="AJ128" s="1043"/>
      <c r="AK128" s="1044" t="s">
        <v>482</v>
      </c>
      <c r="AL128" s="1042"/>
      <c r="AM128" s="1042"/>
      <c r="AN128" s="1042"/>
      <c r="AO128" s="1043"/>
      <c r="AP128" s="1045"/>
      <c r="AQ128" s="1046"/>
      <c r="AR128" s="1046"/>
      <c r="AS128" s="1046"/>
      <c r="AT128" s="1047"/>
      <c r="AU128" s="223"/>
      <c r="AV128" s="223"/>
      <c r="AW128" s="223"/>
      <c r="AX128" s="892" t="s">
        <v>494</v>
      </c>
      <c r="AY128" s="893"/>
      <c r="AZ128" s="893"/>
      <c r="BA128" s="893"/>
      <c r="BB128" s="893"/>
      <c r="BC128" s="893"/>
      <c r="BD128" s="893"/>
      <c r="BE128" s="894"/>
      <c r="BF128" s="1048" t="s">
        <v>482</v>
      </c>
      <c r="BG128" s="1049"/>
      <c r="BH128" s="1049"/>
      <c r="BI128" s="1049"/>
      <c r="BJ128" s="1049"/>
      <c r="BK128" s="1049"/>
      <c r="BL128" s="1050"/>
      <c r="BM128" s="1048">
        <v>14.71</v>
      </c>
      <c r="BN128" s="1049"/>
      <c r="BO128" s="1049"/>
      <c r="BP128" s="1049"/>
      <c r="BQ128" s="1049"/>
      <c r="BR128" s="1049"/>
      <c r="BS128" s="1050"/>
      <c r="BT128" s="1048">
        <v>20</v>
      </c>
      <c r="BU128" s="1049"/>
      <c r="BV128" s="1049"/>
      <c r="BW128" s="1049"/>
      <c r="BX128" s="1049"/>
      <c r="BY128" s="1049"/>
      <c r="BZ128" s="1072"/>
      <c r="CA128" s="246"/>
      <c r="CB128" s="246"/>
      <c r="CC128" s="246"/>
      <c r="CD128" s="246"/>
      <c r="CE128" s="246"/>
      <c r="CF128" s="246"/>
      <c r="CG128" s="223"/>
      <c r="CH128" s="223"/>
      <c r="CI128" s="223"/>
      <c r="CJ128" s="245"/>
      <c r="CK128" s="1020"/>
      <c r="CL128" s="1021"/>
      <c r="CM128" s="1021"/>
      <c r="CN128" s="1021"/>
      <c r="CO128" s="1022"/>
      <c r="CP128" s="1031" t="s">
        <v>495</v>
      </c>
      <c r="CQ128" s="722"/>
      <c r="CR128" s="722"/>
      <c r="CS128" s="722"/>
      <c r="CT128" s="722"/>
      <c r="CU128" s="722"/>
      <c r="CV128" s="722"/>
      <c r="CW128" s="722"/>
      <c r="CX128" s="722"/>
      <c r="CY128" s="722"/>
      <c r="CZ128" s="722"/>
      <c r="DA128" s="722"/>
      <c r="DB128" s="722"/>
      <c r="DC128" s="722"/>
      <c r="DD128" s="722"/>
      <c r="DE128" s="722"/>
      <c r="DF128" s="1032"/>
      <c r="DG128" s="1033" t="s">
        <v>496</v>
      </c>
      <c r="DH128" s="1034"/>
      <c r="DI128" s="1034"/>
      <c r="DJ128" s="1034"/>
      <c r="DK128" s="1034"/>
      <c r="DL128" s="1034" t="s">
        <v>497</v>
      </c>
      <c r="DM128" s="1034"/>
      <c r="DN128" s="1034"/>
      <c r="DO128" s="1034"/>
      <c r="DP128" s="1034"/>
      <c r="DQ128" s="1034" t="s">
        <v>497</v>
      </c>
      <c r="DR128" s="1034"/>
      <c r="DS128" s="1034"/>
      <c r="DT128" s="1034"/>
      <c r="DU128" s="1034"/>
      <c r="DV128" s="1035" t="s">
        <v>497</v>
      </c>
      <c r="DW128" s="1035"/>
      <c r="DX128" s="1035"/>
      <c r="DY128" s="1035"/>
      <c r="DZ128" s="1036"/>
    </row>
    <row r="129" spans="1:131" s="221" customFormat="1" ht="26.25" customHeight="1" x14ac:dyDescent="0.15">
      <c r="A129" s="930" t="s">
        <v>108</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6" t="s">
        <v>498</v>
      </c>
      <c r="X129" s="1067"/>
      <c r="Y129" s="1067"/>
      <c r="Z129" s="1068"/>
      <c r="AA129" s="954">
        <v>4854654</v>
      </c>
      <c r="AB129" s="955"/>
      <c r="AC129" s="955"/>
      <c r="AD129" s="955"/>
      <c r="AE129" s="956"/>
      <c r="AF129" s="957">
        <v>4967445</v>
      </c>
      <c r="AG129" s="955"/>
      <c r="AH129" s="955"/>
      <c r="AI129" s="955"/>
      <c r="AJ129" s="956"/>
      <c r="AK129" s="957">
        <v>5475207</v>
      </c>
      <c r="AL129" s="955"/>
      <c r="AM129" s="955"/>
      <c r="AN129" s="955"/>
      <c r="AO129" s="956"/>
      <c r="AP129" s="1069"/>
      <c r="AQ129" s="1070"/>
      <c r="AR129" s="1070"/>
      <c r="AS129" s="1070"/>
      <c r="AT129" s="1071"/>
      <c r="AU129" s="224"/>
      <c r="AV129" s="224"/>
      <c r="AW129" s="224"/>
      <c r="AX129" s="1061" t="s">
        <v>499</v>
      </c>
      <c r="AY129" s="919"/>
      <c r="AZ129" s="919"/>
      <c r="BA129" s="919"/>
      <c r="BB129" s="919"/>
      <c r="BC129" s="919"/>
      <c r="BD129" s="919"/>
      <c r="BE129" s="920"/>
      <c r="BF129" s="1062" t="s">
        <v>497</v>
      </c>
      <c r="BG129" s="1063"/>
      <c r="BH129" s="1063"/>
      <c r="BI129" s="1063"/>
      <c r="BJ129" s="1063"/>
      <c r="BK129" s="1063"/>
      <c r="BL129" s="1064"/>
      <c r="BM129" s="1062">
        <v>19.71</v>
      </c>
      <c r="BN129" s="1063"/>
      <c r="BO129" s="1063"/>
      <c r="BP129" s="1063"/>
      <c r="BQ129" s="1063"/>
      <c r="BR129" s="1063"/>
      <c r="BS129" s="1064"/>
      <c r="BT129" s="1062">
        <v>30</v>
      </c>
      <c r="BU129" s="1063"/>
      <c r="BV129" s="1063"/>
      <c r="BW129" s="1063"/>
      <c r="BX129" s="1063"/>
      <c r="BY129" s="1063"/>
      <c r="BZ129" s="106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30" t="s">
        <v>500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6" t="s">
        <v>501</v>
      </c>
      <c r="X130" s="1067"/>
      <c r="Y130" s="1067"/>
      <c r="Z130" s="1068"/>
      <c r="AA130" s="954">
        <v>560926</v>
      </c>
      <c r="AB130" s="955"/>
      <c r="AC130" s="955"/>
      <c r="AD130" s="955"/>
      <c r="AE130" s="956"/>
      <c r="AF130" s="957">
        <v>528037</v>
      </c>
      <c r="AG130" s="955"/>
      <c r="AH130" s="955"/>
      <c r="AI130" s="955"/>
      <c r="AJ130" s="956"/>
      <c r="AK130" s="957">
        <v>509397</v>
      </c>
      <c r="AL130" s="955"/>
      <c r="AM130" s="955"/>
      <c r="AN130" s="955"/>
      <c r="AO130" s="956"/>
      <c r="AP130" s="1069"/>
      <c r="AQ130" s="1070"/>
      <c r="AR130" s="1070"/>
      <c r="AS130" s="1070"/>
      <c r="AT130" s="1071"/>
      <c r="AU130" s="224"/>
      <c r="AV130" s="224"/>
      <c r="AW130" s="224"/>
      <c r="AX130" s="1061" t="s">
        <v>502</v>
      </c>
      <c r="AY130" s="919"/>
      <c r="AZ130" s="919"/>
      <c r="BA130" s="919"/>
      <c r="BB130" s="919"/>
      <c r="BC130" s="919"/>
      <c r="BD130" s="919"/>
      <c r="BE130" s="920"/>
      <c r="BF130" s="1097">
        <v>4.2</v>
      </c>
      <c r="BG130" s="1098"/>
      <c r="BH130" s="1098"/>
      <c r="BI130" s="1098"/>
      <c r="BJ130" s="1098"/>
      <c r="BK130" s="1098"/>
      <c r="BL130" s="1099"/>
      <c r="BM130" s="1097">
        <v>25</v>
      </c>
      <c r="BN130" s="1098"/>
      <c r="BO130" s="1098"/>
      <c r="BP130" s="1098"/>
      <c r="BQ130" s="1098"/>
      <c r="BR130" s="1098"/>
      <c r="BS130" s="1099"/>
      <c r="BT130" s="1097">
        <v>35</v>
      </c>
      <c r="BU130" s="1098"/>
      <c r="BV130" s="1098"/>
      <c r="BW130" s="1098"/>
      <c r="BX130" s="1098"/>
      <c r="BY130" s="1098"/>
      <c r="BZ130" s="110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01"/>
      <c r="B131" s="1102"/>
      <c r="C131" s="1102"/>
      <c r="D131" s="1102"/>
      <c r="E131" s="1102"/>
      <c r="F131" s="1102"/>
      <c r="G131" s="1102"/>
      <c r="H131" s="1102"/>
      <c r="I131" s="1102"/>
      <c r="J131" s="1102"/>
      <c r="K131" s="1102"/>
      <c r="L131" s="1102"/>
      <c r="M131" s="1102"/>
      <c r="N131" s="1102"/>
      <c r="O131" s="1102"/>
      <c r="P131" s="1102"/>
      <c r="Q131" s="1102"/>
      <c r="R131" s="1102"/>
      <c r="S131" s="1102"/>
      <c r="T131" s="1102"/>
      <c r="U131" s="1102"/>
      <c r="V131" s="1102"/>
      <c r="W131" s="1103" t="s">
        <v>503</v>
      </c>
      <c r="X131" s="1104"/>
      <c r="Y131" s="1104"/>
      <c r="Z131" s="1105"/>
      <c r="AA131" s="1000">
        <v>4293728</v>
      </c>
      <c r="AB131" s="982"/>
      <c r="AC131" s="982"/>
      <c r="AD131" s="982"/>
      <c r="AE131" s="983"/>
      <c r="AF131" s="981">
        <v>4439408</v>
      </c>
      <c r="AG131" s="982"/>
      <c r="AH131" s="982"/>
      <c r="AI131" s="982"/>
      <c r="AJ131" s="983"/>
      <c r="AK131" s="981">
        <v>4965810</v>
      </c>
      <c r="AL131" s="982"/>
      <c r="AM131" s="982"/>
      <c r="AN131" s="982"/>
      <c r="AO131" s="983"/>
      <c r="AP131" s="1106"/>
      <c r="AQ131" s="1107"/>
      <c r="AR131" s="1107"/>
      <c r="AS131" s="1107"/>
      <c r="AT131" s="1108"/>
      <c r="AU131" s="224"/>
      <c r="AV131" s="224"/>
      <c r="AW131" s="224"/>
      <c r="AX131" s="1079" t="s">
        <v>504</v>
      </c>
      <c r="AY131" s="722"/>
      <c r="AZ131" s="722"/>
      <c r="BA131" s="722"/>
      <c r="BB131" s="722"/>
      <c r="BC131" s="722"/>
      <c r="BD131" s="722"/>
      <c r="BE131" s="1032"/>
      <c r="BF131" s="1080" t="s">
        <v>505</v>
      </c>
      <c r="BG131" s="1081"/>
      <c r="BH131" s="1081"/>
      <c r="BI131" s="1081"/>
      <c r="BJ131" s="1081"/>
      <c r="BK131" s="1081"/>
      <c r="BL131" s="1082"/>
      <c r="BM131" s="1080">
        <v>350</v>
      </c>
      <c r="BN131" s="1081"/>
      <c r="BO131" s="1081"/>
      <c r="BP131" s="1081"/>
      <c r="BQ131" s="1081"/>
      <c r="BR131" s="1081"/>
      <c r="BS131" s="1082"/>
      <c r="BT131" s="1083"/>
      <c r="BU131" s="1084"/>
      <c r="BV131" s="1084"/>
      <c r="BW131" s="1084"/>
      <c r="BX131" s="1084"/>
      <c r="BY131" s="1084"/>
      <c r="BZ131" s="1085"/>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086" t="s">
        <v>506</v>
      </c>
      <c r="B132" s="1087"/>
      <c r="C132" s="1087"/>
      <c r="D132" s="1087"/>
      <c r="E132" s="1087"/>
      <c r="F132" s="1087"/>
      <c r="G132" s="1087"/>
      <c r="H132" s="1087"/>
      <c r="I132" s="1087"/>
      <c r="J132" s="1087"/>
      <c r="K132" s="1087"/>
      <c r="L132" s="1087"/>
      <c r="M132" s="1087"/>
      <c r="N132" s="1087"/>
      <c r="O132" s="1087"/>
      <c r="P132" s="1087"/>
      <c r="Q132" s="1087"/>
      <c r="R132" s="1087"/>
      <c r="S132" s="1087"/>
      <c r="T132" s="1087"/>
      <c r="U132" s="1087"/>
      <c r="V132" s="1090" t="s">
        <v>507</v>
      </c>
      <c r="W132" s="1090"/>
      <c r="X132" s="1090"/>
      <c r="Y132" s="1090"/>
      <c r="Z132" s="1091"/>
      <c r="AA132" s="1092">
        <v>5.6310041059999998</v>
      </c>
      <c r="AB132" s="1093"/>
      <c r="AC132" s="1093"/>
      <c r="AD132" s="1093"/>
      <c r="AE132" s="1094"/>
      <c r="AF132" s="1095">
        <v>3.9955102120000001</v>
      </c>
      <c r="AG132" s="1093"/>
      <c r="AH132" s="1093"/>
      <c r="AI132" s="1093"/>
      <c r="AJ132" s="1094"/>
      <c r="AK132" s="1095">
        <v>3.0230314890000001</v>
      </c>
      <c r="AL132" s="1093"/>
      <c r="AM132" s="1093"/>
      <c r="AN132" s="1093"/>
      <c r="AO132" s="1094"/>
      <c r="AP132" s="997"/>
      <c r="AQ132" s="998"/>
      <c r="AR132" s="998"/>
      <c r="AS132" s="998"/>
      <c r="AT132" s="1096"/>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088"/>
      <c r="B133" s="1089"/>
      <c r="C133" s="1089"/>
      <c r="D133" s="1089"/>
      <c r="E133" s="1089"/>
      <c r="F133" s="1089"/>
      <c r="G133" s="1089"/>
      <c r="H133" s="1089"/>
      <c r="I133" s="1089"/>
      <c r="J133" s="1089"/>
      <c r="K133" s="1089"/>
      <c r="L133" s="1089"/>
      <c r="M133" s="1089"/>
      <c r="N133" s="1089"/>
      <c r="O133" s="1089"/>
      <c r="P133" s="1089"/>
      <c r="Q133" s="1089"/>
      <c r="R133" s="1089"/>
      <c r="S133" s="1089"/>
      <c r="T133" s="1089"/>
      <c r="U133" s="1089"/>
      <c r="V133" s="1073" t="s">
        <v>508</v>
      </c>
      <c r="W133" s="1073"/>
      <c r="X133" s="1073"/>
      <c r="Y133" s="1073"/>
      <c r="Z133" s="1074"/>
      <c r="AA133" s="1075">
        <v>6.8</v>
      </c>
      <c r="AB133" s="1076"/>
      <c r="AC133" s="1076"/>
      <c r="AD133" s="1076"/>
      <c r="AE133" s="1077"/>
      <c r="AF133" s="1075">
        <v>5.5</v>
      </c>
      <c r="AG133" s="1076"/>
      <c r="AH133" s="1076"/>
      <c r="AI133" s="1076"/>
      <c r="AJ133" s="1077"/>
      <c r="AK133" s="1075">
        <v>4.2</v>
      </c>
      <c r="AL133" s="1076"/>
      <c r="AM133" s="1076"/>
      <c r="AN133" s="1076"/>
      <c r="AO133" s="1077"/>
      <c r="AP133" s="1024"/>
      <c r="AQ133" s="1025"/>
      <c r="AR133" s="1025"/>
      <c r="AS133" s="1025"/>
      <c r="AT133" s="1078"/>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cwFCw021spZFbSNISZZ+pdx3tynt8bYSOOIZaPVrzpUcq0NSMbkzo2sgOg06zhhqmRqvKAbmle1L2gUd3JRzhQ==" saltValue="6IPQqc0zAbLS8do6oVYji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election activeCell="AZ24" sqref="AZ24"/>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509</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6" zoomScale="85" zoomScaleNormal="85"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ACLd6g87JwF+4TWe4Skul8t3QSGZUKLB62S4VDkgDcoYUvX3LtE6wGU8dYzPW+uYjd3rFqpN+Xy37VlXZd83g==" saltValue="fVy+WAVIMbJFWZGvIUteE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U4" zoomScale="85" zoomScaleSheetLayoutView="85"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510</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511</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0" t="s">
        <v>512</v>
      </c>
      <c r="AP7" s="263"/>
      <c r="AQ7" s="264" t="s">
        <v>513</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1"/>
      <c r="AP8" s="269" t="s">
        <v>514</v>
      </c>
      <c r="AQ8" s="270" t="s">
        <v>515</v>
      </c>
      <c r="AR8" s="271" t="s">
        <v>516</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12" t="s">
        <v>517</v>
      </c>
      <c r="AL9" s="1113"/>
      <c r="AM9" s="1113"/>
      <c r="AN9" s="1114"/>
      <c r="AO9" s="272">
        <v>1615799</v>
      </c>
      <c r="AP9" s="272">
        <v>99691</v>
      </c>
      <c r="AQ9" s="273">
        <v>194778</v>
      </c>
      <c r="AR9" s="274">
        <v>-48.8</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12" t="s">
        <v>518</v>
      </c>
      <c r="AL10" s="1113"/>
      <c r="AM10" s="1113"/>
      <c r="AN10" s="1114"/>
      <c r="AO10" s="275">
        <v>260509</v>
      </c>
      <c r="AP10" s="275">
        <v>16073</v>
      </c>
      <c r="AQ10" s="276">
        <v>26112</v>
      </c>
      <c r="AR10" s="277">
        <v>-38.4</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12" t="s">
        <v>519</v>
      </c>
      <c r="AL11" s="1113"/>
      <c r="AM11" s="1113"/>
      <c r="AN11" s="1114"/>
      <c r="AO11" s="275" t="s">
        <v>520</v>
      </c>
      <c r="AP11" s="275" t="s">
        <v>520</v>
      </c>
      <c r="AQ11" s="276">
        <v>390</v>
      </c>
      <c r="AR11" s="277" t="s">
        <v>520</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12" t="s">
        <v>521</v>
      </c>
      <c r="AL12" s="1113"/>
      <c r="AM12" s="1113"/>
      <c r="AN12" s="1114"/>
      <c r="AO12" s="275" t="s">
        <v>520</v>
      </c>
      <c r="AP12" s="275" t="s">
        <v>520</v>
      </c>
      <c r="AQ12" s="276" t="s">
        <v>520</v>
      </c>
      <c r="AR12" s="277" t="s">
        <v>520</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12" t="s">
        <v>522</v>
      </c>
      <c r="AL13" s="1113"/>
      <c r="AM13" s="1113"/>
      <c r="AN13" s="1114"/>
      <c r="AO13" s="275">
        <v>89300</v>
      </c>
      <c r="AP13" s="275">
        <v>5510</v>
      </c>
      <c r="AQ13" s="276">
        <v>7005</v>
      </c>
      <c r="AR13" s="277">
        <v>-21.3</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12" t="s">
        <v>523</v>
      </c>
      <c r="AL14" s="1113"/>
      <c r="AM14" s="1113"/>
      <c r="AN14" s="1114"/>
      <c r="AO14" s="275" t="s">
        <v>520</v>
      </c>
      <c r="AP14" s="275" t="s">
        <v>520</v>
      </c>
      <c r="AQ14" s="276">
        <v>3736</v>
      </c>
      <c r="AR14" s="277" t="s">
        <v>520</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15" t="s">
        <v>524</v>
      </c>
      <c r="AL15" s="1116"/>
      <c r="AM15" s="1116"/>
      <c r="AN15" s="1117"/>
      <c r="AO15" s="275">
        <v>-134327</v>
      </c>
      <c r="AP15" s="275">
        <v>-8288</v>
      </c>
      <c r="AQ15" s="276">
        <v>-14789</v>
      </c>
      <c r="AR15" s="277">
        <v>-44</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15" t="s">
        <v>191</v>
      </c>
      <c r="AL16" s="1116"/>
      <c r="AM16" s="1116"/>
      <c r="AN16" s="1117"/>
      <c r="AO16" s="275">
        <v>1831281</v>
      </c>
      <c r="AP16" s="275">
        <v>112986</v>
      </c>
      <c r="AQ16" s="276">
        <v>217232</v>
      </c>
      <c r="AR16" s="277">
        <v>-48</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525</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526</v>
      </c>
      <c r="AP20" s="284" t="s">
        <v>527</v>
      </c>
      <c r="AQ20" s="285" t="s">
        <v>528</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18" t="s">
        <v>529</v>
      </c>
      <c r="AL21" s="1119"/>
      <c r="AM21" s="1119"/>
      <c r="AN21" s="1120"/>
      <c r="AO21" s="288">
        <v>10.92</v>
      </c>
      <c r="AP21" s="289">
        <v>19.260000000000002</v>
      </c>
      <c r="AQ21" s="290">
        <v>-8.34</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18" t="s">
        <v>530</v>
      </c>
      <c r="AL22" s="1119"/>
      <c r="AM22" s="1119"/>
      <c r="AN22" s="1120"/>
      <c r="AO22" s="293">
        <v>91.9</v>
      </c>
      <c r="AP22" s="294">
        <v>95.2</v>
      </c>
      <c r="AQ22" s="295">
        <v>-3.3</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09" t="s">
        <v>531</v>
      </c>
      <c r="B26" s="1109"/>
      <c r="C26" s="1109"/>
      <c r="D26" s="1109"/>
      <c r="E26" s="1109"/>
      <c r="F26" s="1109"/>
      <c r="G26" s="1109"/>
      <c r="H26" s="1109"/>
      <c r="I26" s="1109"/>
      <c r="J26" s="1109"/>
      <c r="K26" s="1109"/>
      <c r="L26" s="1109"/>
      <c r="M26" s="1109"/>
      <c r="N26" s="1109"/>
      <c r="O26" s="1109"/>
      <c r="P26" s="1109"/>
      <c r="Q26" s="1109"/>
      <c r="R26" s="1109"/>
      <c r="S26" s="1109"/>
      <c r="T26" s="1109"/>
      <c r="U26" s="1109"/>
      <c r="V26" s="1109"/>
      <c r="W26" s="1109"/>
      <c r="X26" s="1109"/>
      <c r="Y26" s="1109"/>
      <c r="Z26" s="1109"/>
      <c r="AA26" s="1109"/>
      <c r="AB26" s="1109"/>
      <c r="AC26" s="1109"/>
      <c r="AD26" s="1109"/>
      <c r="AE26" s="1109"/>
      <c r="AF26" s="1109"/>
      <c r="AG26" s="1109"/>
      <c r="AH26" s="1109"/>
      <c r="AI26" s="1109"/>
      <c r="AJ26" s="1109"/>
      <c r="AK26" s="1109"/>
      <c r="AL26" s="1109"/>
      <c r="AM26" s="1109"/>
      <c r="AN26" s="1109"/>
      <c r="AO26" s="1109"/>
      <c r="AP26" s="1109"/>
      <c r="AQ26" s="1109"/>
      <c r="AR26" s="1109"/>
      <c r="AS26" s="1109"/>
      <c r="AT26" s="258"/>
    </row>
    <row r="27" spans="1:46" x14ac:dyDescent="0.15">
      <c r="A27" s="300"/>
      <c r="AO27" s="253"/>
      <c r="AP27" s="253"/>
      <c r="AQ27" s="253"/>
      <c r="AR27" s="253"/>
      <c r="AS27" s="253"/>
      <c r="AT27" s="253"/>
    </row>
    <row r="28" spans="1:46" ht="17.25" x14ac:dyDescent="0.15">
      <c r="A28" s="254" t="s">
        <v>532</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533</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0" t="s">
        <v>512</v>
      </c>
      <c r="AP30" s="263"/>
      <c r="AQ30" s="264" t="s">
        <v>513</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1"/>
      <c r="AP31" s="269" t="s">
        <v>514</v>
      </c>
      <c r="AQ31" s="270" t="s">
        <v>515</v>
      </c>
      <c r="AR31" s="271" t="s">
        <v>516</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26" t="s">
        <v>534</v>
      </c>
      <c r="AL32" s="1127"/>
      <c r="AM32" s="1127"/>
      <c r="AN32" s="1128"/>
      <c r="AO32" s="303">
        <v>301908</v>
      </c>
      <c r="AP32" s="303">
        <v>18627</v>
      </c>
      <c r="AQ32" s="304">
        <v>113550</v>
      </c>
      <c r="AR32" s="305">
        <v>-83.6</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26" t="s">
        <v>535</v>
      </c>
      <c r="AL33" s="1127"/>
      <c r="AM33" s="1127"/>
      <c r="AN33" s="1128"/>
      <c r="AO33" s="303" t="s">
        <v>520</v>
      </c>
      <c r="AP33" s="303" t="s">
        <v>520</v>
      </c>
      <c r="AQ33" s="304" t="s">
        <v>520</v>
      </c>
      <c r="AR33" s="305" t="s">
        <v>520</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26" t="s">
        <v>536</v>
      </c>
      <c r="AL34" s="1127"/>
      <c r="AM34" s="1127"/>
      <c r="AN34" s="1128"/>
      <c r="AO34" s="303" t="s">
        <v>520</v>
      </c>
      <c r="AP34" s="303" t="s">
        <v>520</v>
      </c>
      <c r="AQ34" s="304" t="s">
        <v>520</v>
      </c>
      <c r="AR34" s="305" t="s">
        <v>520</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26" t="s">
        <v>537</v>
      </c>
      <c r="AL35" s="1127"/>
      <c r="AM35" s="1127"/>
      <c r="AN35" s="1128"/>
      <c r="AO35" s="303">
        <v>302576</v>
      </c>
      <c r="AP35" s="303">
        <v>18668</v>
      </c>
      <c r="AQ35" s="304">
        <v>31148</v>
      </c>
      <c r="AR35" s="305">
        <v>-40.1</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26" t="s">
        <v>538</v>
      </c>
      <c r="AL36" s="1127"/>
      <c r="AM36" s="1127"/>
      <c r="AN36" s="1128"/>
      <c r="AO36" s="303">
        <v>20643</v>
      </c>
      <c r="AP36" s="303">
        <v>1274</v>
      </c>
      <c r="AQ36" s="304">
        <v>2793</v>
      </c>
      <c r="AR36" s="305">
        <v>-54.4</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26" t="s">
        <v>539</v>
      </c>
      <c r="AL37" s="1127"/>
      <c r="AM37" s="1127"/>
      <c r="AN37" s="1128"/>
      <c r="AO37" s="303">
        <v>34388</v>
      </c>
      <c r="AP37" s="303">
        <v>2122</v>
      </c>
      <c r="AQ37" s="304">
        <v>608</v>
      </c>
      <c r="AR37" s="305">
        <v>249</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29" t="s">
        <v>540</v>
      </c>
      <c r="AL38" s="1130"/>
      <c r="AM38" s="1130"/>
      <c r="AN38" s="1131"/>
      <c r="AO38" s="306" t="s">
        <v>520</v>
      </c>
      <c r="AP38" s="306" t="s">
        <v>520</v>
      </c>
      <c r="AQ38" s="307">
        <v>12</v>
      </c>
      <c r="AR38" s="295" t="s">
        <v>520</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29" t="s">
        <v>541</v>
      </c>
      <c r="AL39" s="1130"/>
      <c r="AM39" s="1130"/>
      <c r="AN39" s="1131"/>
      <c r="AO39" s="303" t="s">
        <v>520</v>
      </c>
      <c r="AP39" s="303" t="s">
        <v>520</v>
      </c>
      <c r="AQ39" s="304">
        <v>-2283</v>
      </c>
      <c r="AR39" s="305" t="s">
        <v>520</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26" t="s">
        <v>542</v>
      </c>
      <c r="AL40" s="1127"/>
      <c r="AM40" s="1127"/>
      <c r="AN40" s="1128"/>
      <c r="AO40" s="303">
        <v>-509397</v>
      </c>
      <c r="AP40" s="303">
        <v>-31429</v>
      </c>
      <c r="AQ40" s="304">
        <v>-109335</v>
      </c>
      <c r="AR40" s="305">
        <v>-71.3</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32" t="s">
        <v>302</v>
      </c>
      <c r="AL41" s="1133"/>
      <c r="AM41" s="1133"/>
      <c r="AN41" s="1134"/>
      <c r="AO41" s="303">
        <v>150118</v>
      </c>
      <c r="AP41" s="303">
        <v>9262</v>
      </c>
      <c r="AQ41" s="304">
        <v>36494</v>
      </c>
      <c r="AR41" s="305">
        <v>-74.599999999999994</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543</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544</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545</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21" t="s">
        <v>512</v>
      </c>
      <c r="AN49" s="1123" t="s">
        <v>546</v>
      </c>
      <c r="AO49" s="1124"/>
      <c r="AP49" s="1124"/>
      <c r="AQ49" s="1124"/>
      <c r="AR49" s="1125"/>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22"/>
      <c r="AN50" s="319" t="s">
        <v>547</v>
      </c>
      <c r="AO50" s="320" t="s">
        <v>548</v>
      </c>
      <c r="AP50" s="321" t="s">
        <v>549</v>
      </c>
      <c r="AQ50" s="322" t="s">
        <v>550</v>
      </c>
      <c r="AR50" s="323" t="s">
        <v>551</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552</v>
      </c>
      <c r="AL51" s="316"/>
      <c r="AM51" s="324">
        <v>8676445</v>
      </c>
      <c r="AN51" s="325">
        <v>481490</v>
      </c>
      <c r="AO51" s="326">
        <v>113.3</v>
      </c>
      <c r="AP51" s="327">
        <v>291173</v>
      </c>
      <c r="AQ51" s="328">
        <v>-0.3</v>
      </c>
      <c r="AR51" s="329">
        <v>113.6</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553</v>
      </c>
      <c r="AM52" s="332">
        <v>177999</v>
      </c>
      <c r="AN52" s="333">
        <v>9878</v>
      </c>
      <c r="AO52" s="334">
        <v>46.7</v>
      </c>
      <c r="AP52" s="335">
        <v>119071</v>
      </c>
      <c r="AQ52" s="336">
        <v>-6.7</v>
      </c>
      <c r="AR52" s="337">
        <v>53.4</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554</v>
      </c>
      <c r="AL53" s="316"/>
      <c r="AM53" s="324">
        <v>10793234</v>
      </c>
      <c r="AN53" s="325">
        <v>612799</v>
      </c>
      <c r="AO53" s="326">
        <v>27.3</v>
      </c>
      <c r="AP53" s="327">
        <v>271581</v>
      </c>
      <c r="AQ53" s="328">
        <v>-6.7</v>
      </c>
      <c r="AR53" s="329">
        <v>34</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553</v>
      </c>
      <c r="AM54" s="332">
        <v>306779</v>
      </c>
      <c r="AN54" s="333">
        <v>17418</v>
      </c>
      <c r="AO54" s="334">
        <v>76.3</v>
      </c>
      <c r="AP54" s="335">
        <v>117844</v>
      </c>
      <c r="AQ54" s="336">
        <v>-1</v>
      </c>
      <c r="AR54" s="337">
        <v>77.3</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555</v>
      </c>
      <c r="AL55" s="316"/>
      <c r="AM55" s="324">
        <v>12409248</v>
      </c>
      <c r="AN55" s="325">
        <v>722897</v>
      </c>
      <c r="AO55" s="326">
        <v>18</v>
      </c>
      <c r="AP55" s="327">
        <v>268375</v>
      </c>
      <c r="AQ55" s="328">
        <v>-1.2</v>
      </c>
      <c r="AR55" s="329">
        <v>19.2</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553</v>
      </c>
      <c r="AM56" s="332">
        <v>343301</v>
      </c>
      <c r="AN56" s="333">
        <v>19999</v>
      </c>
      <c r="AO56" s="334">
        <v>14.8</v>
      </c>
      <c r="AP56" s="335">
        <v>119602</v>
      </c>
      <c r="AQ56" s="336">
        <v>1.5</v>
      </c>
      <c r="AR56" s="337">
        <v>13.3</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556</v>
      </c>
      <c r="AL57" s="316"/>
      <c r="AM57" s="324">
        <v>14292224</v>
      </c>
      <c r="AN57" s="325">
        <v>854900</v>
      </c>
      <c r="AO57" s="326">
        <v>18.3</v>
      </c>
      <c r="AP57" s="327">
        <v>301035</v>
      </c>
      <c r="AQ57" s="328">
        <v>12.2</v>
      </c>
      <c r="AR57" s="329">
        <v>6.1</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553</v>
      </c>
      <c r="AM58" s="332">
        <v>622257</v>
      </c>
      <c r="AN58" s="333">
        <v>37221</v>
      </c>
      <c r="AO58" s="334">
        <v>86.1</v>
      </c>
      <c r="AP58" s="335">
        <v>154376</v>
      </c>
      <c r="AQ58" s="336">
        <v>29.1</v>
      </c>
      <c r="AR58" s="337">
        <v>57</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557</v>
      </c>
      <c r="AL59" s="316"/>
      <c r="AM59" s="324">
        <v>14824540</v>
      </c>
      <c r="AN59" s="325">
        <v>914643</v>
      </c>
      <c r="AO59" s="326">
        <v>7</v>
      </c>
      <c r="AP59" s="327">
        <v>330026</v>
      </c>
      <c r="AQ59" s="328">
        <v>9.6</v>
      </c>
      <c r="AR59" s="329">
        <v>-2.6</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553</v>
      </c>
      <c r="AM60" s="332">
        <v>328300</v>
      </c>
      <c r="AN60" s="333">
        <v>20255</v>
      </c>
      <c r="AO60" s="334">
        <v>-45.6</v>
      </c>
      <c r="AP60" s="335">
        <v>141075</v>
      </c>
      <c r="AQ60" s="336">
        <v>-8.6</v>
      </c>
      <c r="AR60" s="337">
        <v>-37</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558</v>
      </c>
      <c r="AL61" s="338"/>
      <c r="AM61" s="339">
        <v>12199138</v>
      </c>
      <c r="AN61" s="340">
        <v>717346</v>
      </c>
      <c r="AO61" s="341">
        <v>36.799999999999997</v>
      </c>
      <c r="AP61" s="342">
        <v>292438</v>
      </c>
      <c r="AQ61" s="343">
        <v>2.7</v>
      </c>
      <c r="AR61" s="329">
        <v>34.1</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553</v>
      </c>
      <c r="AM62" s="332">
        <v>355727</v>
      </c>
      <c r="AN62" s="333">
        <v>20954</v>
      </c>
      <c r="AO62" s="334">
        <v>35.700000000000003</v>
      </c>
      <c r="AP62" s="335">
        <v>130394</v>
      </c>
      <c r="AQ62" s="336">
        <v>2.9</v>
      </c>
      <c r="AR62" s="337">
        <v>32.799999999999997</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W8sDq5LDX2hHSGlGKazupf0qp/6u8s03sQR0U/hkeFPrhQGeYX+3qYzL6+Ii2aEBEfxJSOl47c/NDsdQ0NBAbg==" saltValue="kmo5ASUQkduqdRl+qyaZj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election activeCell="C106" sqref="C106"/>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560</v>
      </c>
    </row>
    <row r="120" spans="125:125" ht="13.5" hidden="1" customHeight="1" x14ac:dyDescent="0.15"/>
    <row r="121" spans="125:125" ht="13.5" hidden="1" customHeight="1" x14ac:dyDescent="0.15">
      <c r="DU121" s="250"/>
    </row>
  </sheetData>
  <sheetProtection algorithmName="SHA-512" hashValue="YwdfIAASEONsvyoEoQQT6vDWVr3UEHRe5zpWih9OwaKFPCZ0C1aJLvr3cNA2yQwuEJpAnvh58rldQyxZG1/7Vw==" saltValue="x7kr1sj0jCKD98Py9iwdA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election activeCell="B107" sqref="B107"/>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561</v>
      </c>
    </row>
  </sheetData>
  <sheetProtection algorithmName="SHA-512" hashValue="jq4uF1zgjCbnwQj1Bg4xhWjsL/sMhTu0ddqeyhbq5YjmF6AZDCjlgcQMGv+aX82Vz8CFOs3TSU60UtxKtJjgQQ==" saltValue="UFBlPKILhF70oIhFCf1DK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70" zoomScaleNormal="70" zoomScaleSheetLayoutView="100" workbookViewId="0">
      <selection activeCell="P45" sqref="P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35" t="s">
        <v>3</v>
      </c>
      <c r="D47" s="1135"/>
      <c r="E47" s="1136"/>
      <c r="F47" s="11">
        <v>40.1</v>
      </c>
      <c r="G47" s="12">
        <v>58.73</v>
      </c>
      <c r="H47" s="12">
        <v>68.39</v>
      </c>
      <c r="I47" s="12">
        <v>82.96</v>
      </c>
      <c r="J47" s="13">
        <v>79.48</v>
      </c>
    </row>
    <row r="48" spans="2:10" ht="57.75" customHeight="1" x14ac:dyDescent="0.15">
      <c r="B48" s="14"/>
      <c r="C48" s="1137" t="s">
        <v>4</v>
      </c>
      <c r="D48" s="1137"/>
      <c r="E48" s="1138"/>
      <c r="F48" s="15">
        <v>28.43</v>
      </c>
      <c r="G48" s="16">
        <v>18.16</v>
      </c>
      <c r="H48" s="16">
        <v>22.25</v>
      </c>
      <c r="I48" s="16">
        <v>4.0599999999999996</v>
      </c>
      <c r="J48" s="17">
        <v>11.48</v>
      </c>
    </row>
    <row r="49" spans="2:10" ht="57.75" customHeight="1" thickBot="1" x14ac:dyDescent="0.2">
      <c r="B49" s="18"/>
      <c r="C49" s="1139" t="s">
        <v>5</v>
      </c>
      <c r="D49" s="1139"/>
      <c r="E49" s="1140"/>
      <c r="F49" s="19">
        <v>23.32</v>
      </c>
      <c r="G49" s="20">
        <v>5.71</v>
      </c>
      <c r="H49" s="20">
        <v>14.59</v>
      </c>
      <c r="I49" s="20" t="s">
        <v>567</v>
      </c>
      <c r="J49" s="21">
        <v>12.01</v>
      </c>
    </row>
    <row r="50" spans="2:10" x14ac:dyDescent="0.15"/>
  </sheetData>
  <sheetProtection algorithmName="SHA-512" hashValue="GR8wAR01IpPLEapogPAGBHLzb/Athkz9qTf6JeZbdHaCpz6j+OULic9AJ6HLO9RyoBEkoNcAasubZjwETrmQhQ==" saltValue="at7CRui0uKabIOyqcssc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2023-03-20T02:49:21Z</cp:lastPrinted>
  <dcterms:created xsi:type="dcterms:W3CDTF">2023-02-20T04:09:43Z</dcterms:created>
  <dcterms:modified xsi:type="dcterms:W3CDTF">2023-09-29T01:05:01Z</dcterms:modified>
  <cp:category/>
</cp:coreProperties>
</file>