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A6C8C4BD-FDE0-4B50-9F57-A9AB8DFD8C2C}" xr6:coauthVersionLast="43" xr6:coauthVersionMax="43" xr10:uidLastSave="{00000000-0000-0000-0000-000000000000}"/>
  <bookViews>
    <workbookView xWindow="-120" yWindow="-120" windowWidth="20730" windowHeight="11160"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AZ167" i="12" s="1"/>
  <c r="BB167" i="12" s="1"/>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AZ119" i="12" s="1"/>
  <c r="BB119" i="12" s="1"/>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AZ95" i="12" s="1"/>
  <c r="BB95" i="12" s="1"/>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AZ83" i="12" s="1"/>
  <c r="BB83" i="12" s="1"/>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143" i="12"/>
  <c r="BB143" i="12" s="1"/>
  <c r="AZ145" i="12"/>
  <c r="BB145" i="12" s="1"/>
  <c r="AZ155" i="12"/>
  <c r="BB155" i="12" s="1"/>
  <c r="AZ169" i="12"/>
  <c r="BB169" i="12" s="1"/>
  <c r="AZ107" i="12"/>
  <c r="BB107" i="12" s="1"/>
  <c r="AZ121" i="12"/>
  <c r="BB121" i="12" s="1"/>
  <c r="AZ131" i="12"/>
  <c r="BB131"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9" i="12"/>
  <c r="AV20" i="12" s="1"/>
  <c r="AT19" i="12"/>
  <c r="AT20" i="12" s="1"/>
  <c r="Z19" i="12"/>
  <c r="Z20" i="12" s="1"/>
  <c r="X19" i="12"/>
  <c r="X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V19" i="11" l="1"/>
  <c r="V20" i="11" s="1"/>
  <c r="Y19" i="11"/>
  <c r="Y20" i="11" s="1"/>
  <c r="AB19" i="11"/>
  <c r="AB20" i="11" s="1"/>
  <c r="AL19" i="11"/>
  <c r="AL20" i="11" s="1"/>
  <c r="AR19" i="11"/>
  <c r="AR20" i="11" s="1"/>
  <c r="AT19" i="11"/>
  <c r="AT20" i="11" s="1"/>
  <c r="AD19" i="12"/>
  <c r="AD20" i="12" s="1"/>
  <c r="BC8" i="12"/>
  <c r="AF19" i="12"/>
  <c r="AF20" i="12" s="1"/>
  <c r="AJ19" i="12"/>
  <c r="AJ20" i="12" s="1"/>
  <c r="AL19" i="12"/>
  <c r="AL20" i="12" s="1"/>
  <c r="AN19" i="12"/>
  <c r="AN20" i="12" s="1"/>
  <c r="V19" i="12"/>
  <c r="V20" i="12" s="1"/>
  <c r="AP19" i="12"/>
  <c r="AP20" i="12" s="1"/>
  <c r="AO19" i="11"/>
  <c r="AO20" i="11" s="1"/>
  <c r="AH19" i="12"/>
  <c r="AH20" i="12" s="1"/>
  <c r="AV175" i="12"/>
  <c r="AV176" i="12"/>
  <c r="AW175" i="12"/>
  <c r="L44" i="10"/>
  <c r="AD19" i="11"/>
  <c r="AD20" i="11" s="1"/>
  <c r="L47" i="10"/>
  <c r="BC8" i="11"/>
  <c r="AG19" i="11"/>
  <c r="AG20" i="11" s="1"/>
  <c r="AB19" i="12"/>
  <c r="AB20" i="12" s="1"/>
  <c r="AR19" i="12"/>
  <c r="AR20" i="12" s="1"/>
  <c r="AJ19" i="11"/>
  <c r="AJ20" i="11"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Z44" i="10" l="1"/>
  <c r="AZ176" i="12"/>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s="1"/>
  <c r="AY73" i="8" l="1"/>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Z44" i="5" s="1"/>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U43" i="8" s="1"/>
  <c r="AQ46"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AF40" i="8" l="1"/>
  <c r="AK40" i="8"/>
  <c r="AG37" i="8"/>
  <c r="Z45" i="5"/>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<sst xmlns="http://schemas.openxmlformats.org/spreadsheetml/2006/main" count="1809" uniqueCount="254">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</sst>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75" zoomScaleNormal="55" zoomScaleSheetLayoutView="75" workbookViewId="0">
      <selection activeCell="L3" sqref="L3"/>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c r="H2" s="7"/>
      <c r="K2" s="7"/>
      <c r="L2" s="7"/>
      <c r="N2" s="9"/>
      <c r="O2" s="9"/>
      <c r="P2" s="9"/>
      <c r="Q2" s="9"/>
      <c r="R2" s="9"/>
      <c r="S2" s="9"/>
      <c r="T2" s="9"/>
      <c r="U2" s="9"/>
      <c r="Z2" s="112" t="s">
        <v>27</v>
      </c>
      <c r="AA2" s="379">
        <v>3</v>
      </c>
      <c r="AB2" s="379"/>
      <c r="AC2" s="112" t="s">
        <v>28</v>
      </c>
      <c r="AD2" s="380">
        <f>IF(AA2=0,"",YEAR(DATE(2018+AA2,1,1)))</f>
        <v>2021</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c r="B19" s="342"/>
      <c r="C19" s="347"/>
      <c r="D19" s="348"/>
      <c r="E19" s="349"/>
      <c r="F19" s="120"/>
      <c r="G19" s="32"/>
      <c r="H19" s="354"/>
      <c r="I19" s="357"/>
      <c r="J19" s="348"/>
      <c r="K19" s="348"/>
      <c r="L19" s="349"/>
      <c r="M19" s="357"/>
      <c r="N19" s="348"/>
      <c r="O19" s="349"/>
      <c r="P19" s="357"/>
      <c r="Q19" s="348"/>
      <c r="R19" s="348"/>
      <c r="S19" s="348"/>
      <c r="T19" s="37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c r="C75" s="48"/>
      <c r="D75" s="48"/>
      <c r="E75" s="48"/>
      <c r="F75" s="48"/>
      <c r="G75" s="48"/>
      <c r="R75" s="50"/>
      <c r="BH75" s="49"/>
    </row>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29" spans="1:57">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c r="A131" s="11"/>
      <c r="B131" s="11"/>
      <c r="C131" s="14"/>
      <c r="D131" s="14"/>
      <c r="E131" s="14"/>
      <c r="F131" s="14"/>
      <c r="G131" s="14"/>
      <c r="H131" s="14"/>
      <c r="I131" s="12"/>
      <c r="J131" s="12"/>
      <c r="K131" s="11"/>
      <c r="L131" s="11"/>
      <c r="M131" s="11"/>
      <c r="N131" s="11"/>
      <c r="O131" s="11"/>
      <c r="P131" s="11"/>
    </row>
    <row r="132" spans="1:57">
      <c r="A132" s="11"/>
      <c r="B132" s="11"/>
      <c r="C132" s="14"/>
      <c r="D132" s="14"/>
      <c r="E132" s="14"/>
      <c r="F132" s="14"/>
      <c r="G132" s="14"/>
      <c r="H132" s="14"/>
      <c r="I132" s="12"/>
      <c r="J132" s="12"/>
      <c r="K132" s="11"/>
      <c r="L132" s="11"/>
      <c r="M132" s="11"/>
      <c r="N132" s="11"/>
      <c r="O132" s="11"/>
      <c r="P132" s="11"/>
    </row>
    <row r="133" spans="1:57">
      <c r="C133" s="3"/>
      <c r="D133" s="3"/>
      <c r="E133" s="3"/>
      <c r="F133" s="3"/>
      <c r="G133" s="3"/>
      <c r="H133" s="3"/>
    </row>
    <row r="134" spans="1:57">
      <c r="C134" s="3"/>
      <c r="D134" s="3"/>
      <c r="E134" s="3"/>
      <c r="F134" s="3"/>
      <c r="G134" s="3"/>
      <c r="H134" s="3"/>
    </row>
    <row r="135" spans="1:57">
      <c r="C135" s="3"/>
      <c r="D135" s="3"/>
      <c r="E135" s="3"/>
      <c r="F135" s="3"/>
      <c r="G135" s="3"/>
      <c r="H135" s="3"/>
    </row>
    <row r="136" spans="1:57">
      <c r="C136" s="3"/>
      <c r="D136" s="3"/>
      <c r="E136" s="3"/>
      <c r="F136" s="3"/>
      <c r="G136" s="3"/>
      <c r="H136" s="3"/>
    </row>
  </sheetData>
  <sheetProtection sheet="1"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AB18" sqref="AB18"/>
    </sheetView>
  </sheetViews>
  <sheetFormatPr defaultRowHeight="25.5"/>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c r="B1" s="143" t="s">
        <v>33</v>
      </c>
    </row>
    <row r="2" spans="2:28">
      <c r="B2" s="146" t="s">
        <v>34</v>
      </c>
      <c r="F2" s="147"/>
      <c r="G2" s="148"/>
      <c r="H2" s="148"/>
      <c r="I2" s="148"/>
      <c r="J2" s="149"/>
      <c r="K2" s="148"/>
      <c r="L2" s="148"/>
    </row>
    <row r="3" spans="2:28">
      <c r="B3" s="147" t="s">
        <v>155</v>
      </c>
      <c r="F3" s="149" t="s">
        <v>156</v>
      </c>
      <c r="G3" s="148"/>
      <c r="H3" s="148"/>
      <c r="I3" s="148"/>
      <c r="J3" s="149"/>
      <c r="K3" s="148"/>
      <c r="L3" s="148"/>
    </row>
    <row r="4" spans="2:28">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c r="C49" s="146" t="s">
        <v>193</v>
      </c>
      <c r="D49" s="146"/>
    </row>
    <row r="50" spans="3:4">
      <c r="C50" s="146" t="s">
        <v>194</v>
      </c>
      <c r="D50" s="146"/>
    </row>
    <row r="51" spans="3:4">
      <c r="C51" s="146" t="s">
        <v>191</v>
      </c>
      <c r="D51" s="146"/>
    </row>
    <row r="52" spans="3: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75" zoomScaleNormal="55" zoomScaleSheetLayoutView="75" workbookViewId="0">
      <selection activeCell="AA2" sqref="AA2:AB2"/>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c r="H2" s="7"/>
      <c r="K2" s="7"/>
      <c r="L2" s="7"/>
      <c r="N2" s="9"/>
      <c r="O2" s="9"/>
      <c r="P2" s="9"/>
      <c r="Q2" s="9"/>
      <c r="R2" s="9"/>
      <c r="S2" s="9"/>
      <c r="T2" s="9"/>
      <c r="U2" s="9"/>
      <c r="Z2" s="112" t="s">
        <v>27</v>
      </c>
      <c r="AA2" s="379"/>
      <c r="AB2" s="379"/>
      <c r="AC2" s="112" t="s">
        <v>28</v>
      </c>
      <c r="AD2" s="380" t="str">
        <f>IF(AA2=0,"",YEAR(DATE(2018+AA2,1,1)))</f>
        <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t="e">
        <f>DAY(EOMONTH(DATE(AD2,AH2,1),0))</f>
        <v>#VALUE!</v>
      </c>
      <c r="BD8" s="387"/>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c r="B19" s="342"/>
      <c r="C19" s="347"/>
      <c r="D19" s="348"/>
      <c r="E19" s="349"/>
      <c r="F19" s="184"/>
      <c r="G19" s="187"/>
      <c r="H19" s="354"/>
      <c r="I19" s="357"/>
      <c r="J19" s="348"/>
      <c r="K19" s="348"/>
      <c r="L19" s="349"/>
      <c r="M19" s="357"/>
      <c r="N19" s="348"/>
      <c r="O19" s="349"/>
      <c r="P19" s="357"/>
      <c r="Q19" s="348"/>
      <c r="R19" s="348"/>
      <c r="S19" s="348"/>
      <c r="T19" s="372"/>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c r="B20" s="343"/>
      <c r="C20" s="350"/>
      <c r="D20" s="351"/>
      <c r="E20" s="352"/>
      <c r="F20" s="185"/>
      <c r="G20" s="188"/>
      <c r="H20" s="355"/>
      <c r="I20" s="358"/>
      <c r="J20" s="351"/>
      <c r="K20" s="351"/>
      <c r="L20" s="352"/>
      <c r="M20" s="358"/>
      <c r="N20" s="351"/>
      <c r="O20" s="352"/>
      <c r="P20" s="358"/>
      <c r="Q20" s="351"/>
      <c r="R20" s="351"/>
      <c r="S20" s="351"/>
      <c r="T20" s="373"/>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c r="C177" s="48"/>
      <c r="D177" s="48"/>
      <c r="E177" s="48"/>
      <c r="F177" s="48"/>
      <c r="G177" s="48"/>
      <c r="R177" s="50"/>
      <c r="BH177" s="49"/>
    </row>
    <row r="178" spans="3:60" ht="20.25" customHeight="1"/>
    <row r="179" spans="3:60" ht="20.25" customHeight="1"/>
    <row r="180" spans="3:60" ht="20.25" customHeight="1"/>
    <row r="181" spans="3:60" ht="20.25" customHeight="1"/>
    <row r="182" spans="3:60" ht="20.25" customHeight="1"/>
    <row r="183" spans="3:60" ht="20.25" customHeight="1"/>
    <row r="184" spans="3:60" ht="20.25" customHeight="1"/>
    <row r="185" spans="3:60" ht="20.25" customHeight="1"/>
    <row r="186" spans="3:60" ht="20.25" customHeight="1"/>
    <row r="187" spans="3:60" ht="20.25" customHeight="1"/>
    <row r="188" spans="3:60" ht="20.25" customHeight="1"/>
    <row r="189" spans="3:60" ht="20.25" customHeight="1"/>
    <row r="190" spans="3:60" ht="20.25" customHeight="1"/>
    <row r="191" spans="3:60" ht="20.25" customHeight="1"/>
    <row r="192" spans="3:60"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04" ht="20.25" customHeight="1"/>
    <row r="231" spans="1:57">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c r="A233" s="11"/>
      <c r="B233" s="11"/>
      <c r="C233" s="14"/>
      <c r="D233" s="14"/>
      <c r="E233" s="14"/>
      <c r="F233" s="14"/>
      <c r="G233" s="14"/>
      <c r="H233" s="14"/>
      <c r="I233" s="12"/>
      <c r="J233" s="12"/>
      <c r="K233" s="11"/>
      <c r="L233" s="11"/>
      <c r="M233" s="11"/>
      <c r="N233" s="11"/>
      <c r="O233" s="11"/>
      <c r="P233" s="11"/>
    </row>
    <row r="234" spans="1:57">
      <c r="A234" s="11"/>
      <c r="B234" s="11"/>
      <c r="C234" s="14"/>
      <c r="D234" s="14"/>
      <c r="E234" s="14"/>
      <c r="F234" s="14"/>
      <c r="G234" s="14"/>
      <c r="H234" s="14"/>
      <c r="I234" s="12"/>
      <c r="J234" s="12"/>
      <c r="K234" s="11"/>
      <c r="L234" s="11"/>
      <c r="M234" s="11"/>
      <c r="N234" s="11"/>
      <c r="O234" s="11"/>
      <c r="P234" s="11"/>
    </row>
    <row r="235" spans="1:57">
      <c r="C235" s="3"/>
      <c r="D235" s="3"/>
      <c r="E235" s="3"/>
      <c r="F235" s="3"/>
      <c r="G235" s="3"/>
      <c r="H235" s="3"/>
    </row>
    <row r="236" spans="1:57">
      <c r="C236" s="3"/>
      <c r="D236" s="3"/>
      <c r="E236" s="3"/>
      <c r="F236" s="3"/>
      <c r="G236" s="3"/>
      <c r="H236" s="3"/>
    </row>
    <row r="237" spans="1:57">
      <c r="C237" s="3"/>
      <c r="D237" s="3"/>
      <c r="E237" s="3"/>
      <c r="F237" s="3"/>
      <c r="G237" s="3"/>
      <c r="H237" s="3"/>
    </row>
    <row r="238" spans="1:57">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75" zoomScaleNormal="55" zoomScaleSheetLayoutView="75" workbookViewId="0">
      <selection activeCell="AA2" sqref="AA2:AB2"/>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c r="H2" s="7"/>
      <c r="K2" s="7"/>
      <c r="L2" s="7"/>
      <c r="N2" s="9"/>
      <c r="O2" s="9"/>
      <c r="P2" s="9"/>
      <c r="Q2" s="9"/>
      <c r="R2" s="9"/>
      <c r="S2" s="9"/>
      <c r="T2" s="9"/>
      <c r="U2" s="9"/>
      <c r="Z2" s="112" t="s">
        <v>27</v>
      </c>
      <c r="AA2" s="379"/>
      <c r="AB2" s="379"/>
      <c r="AC2" s="112" t="s">
        <v>28</v>
      </c>
      <c r="AD2" s="380" t="str">
        <f>IF(AA2=0,"",YEAR(DATE(2018+AA2,1,1)))</f>
        <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t="e">
        <f>DAY(EOMONTH(DATE(AD2,AH2,1),0))</f>
        <v>#VALUE!</v>
      </c>
      <c r="BD8" s="387"/>
      <c r="BE8" s="66" t="s">
        <v>25</v>
      </c>
      <c r="BF8" s="66"/>
      <c r="BG8" s="66"/>
      <c r="BH8" s="68"/>
      <c r="BK8" s="9"/>
      <c r="BL8" s="9"/>
      <c r="BM8" s="9"/>
    </row>
    <row r="9" spans="2:65" s="8" customFormat="1" ht="4.5"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c r="B19" s="342"/>
      <c r="C19" s="347"/>
      <c r="D19" s="348"/>
      <c r="E19" s="349"/>
      <c r="F19" s="184"/>
      <c r="G19" s="187"/>
      <c r="H19" s="354"/>
      <c r="I19" s="357"/>
      <c r="J19" s="348"/>
      <c r="K19" s="348"/>
      <c r="L19" s="349"/>
      <c r="M19" s="357"/>
      <c r="N19" s="348"/>
      <c r="O19" s="349"/>
      <c r="P19" s="357"/>
      <c r="Q19" s="348"/>
      <c r="R19" s="348"/>
      <c r="S19" s="348"/>
      <c r="T19" s="372"/>
      <c r="U19" s="132" t="e">
        <f>WEEKDAY(DATE($AD$2,$AH$2,1))</f>
        <v>#VALUE!</v>
      </c>
      <c r="V19" s="133" t="e">
        <f>WEEKDAY(DATE($AD$2,$AH$2,2))</f>
        <v>#VALUE!</v>
      </c>
      <c r="W19" s="133" t="e">
        <f>WEEKDAY(DATE($AD$2,$AH$2,3))</f>
        <v>#VALUE!</v>
      </c>
      <c r="X19" s="133" t="e">
        <f>WEEKDAY(DATE($AD$2,$AH$2,4))</f>
        <v>#VALUE!</v>
      </c>
      <c r="Y19" s="133" t="e">
        <f>WEEKDAY(DATE($AD$2,$AH$2,5))</f>
        <v>#VALUE!</v>
      </c>
      <c r="Z19" s="133" t="e">
        <f>WEEKDAY(DATE($AD$2,$AH$2,6))</f>
        <v>#VALUE!</v>
      </c>
      <c r="AA19" s="134" t="e">
        <f>WEEKDAY(DATE($AD$2,$AH$2,7))</f>
        <v>#VALUE!</v>
      </c>
      <c r="AB19" s="135" t="e">
        <f>WEEKDAY(DATE($AD$2,$AH$2,8))</f>
        <v>#VALUE!</v>
      </c>
      <c r="AC19" s="133" t="e">
        <f>WEEKDAY(DATE($AD$2,$AH$2,9))</f>
        <v>#VALUE!</v>
      </c>
      <c r="AD19" s="133" t="e">
        <f>WEEKDAY(DATE($AD$2,$AH$2,10))</f>
        <v>#VALUE!</v>
      </c>
      <c r="AE19" s="133" t="e">
        <f>WEEKDAY(DATE($AD$2,$AH$2,11))</f>
        <v>#VALUE!</v>
      </c>
      <c r="AF19" s="133" t="e">
        <f>WEEKDAY(DATE($AD$2,$AH$2,12))</f>
        <v>#VALUE!</v>
      </c>
      <c r="AG19" s="133" t="e">
        <f>WEEKDAY(DATE($AD$2,$AH$2,13))</f>
        <v>#VALUE!</v>
      </c>
      <c r="AH19" s="134" t="e">
        <f>WEEKDAY(DATE($AD$2,$AH$2,14))</f>
        <v>#VALUE!</v>
      </c>
      <c r="AI19" s="135" t="e">
        <f>WEEKDAY(DATE($AD$2,$AH$2,15))</f>
        <v>#VALUE!</v>
      </c>
      <c r="AJ19" s="133" t="e">
        <f>WEEKDAY(DATE($AD$2,$AH$2,16))</f>
        <v>#VALUE!</v>
      </c>
      <c r="AK19" s="133" t="e">
        <f>WEEKDAY(DATE($AD$2,$AH$2,17))</f>
        <v>#VALUE!</v>
      </c>
      <c r="AL19" s="133" t="e">
        <f>WEEKDAY(DATE($AD$2,$AH$2,18))</f>
        <v>#VALUE!</v>
      </c>
      <c r="AM19" s="133" t="e">
        <f>WEEKDAY(DATE($AD$2,$AH$2,19))</f>
        <v>#VALUE!</v>
      </c>
      <c r="AN19" s="133" t="e">
        <f>WEEKDAY(DATE($AD$2,$AH$2,20))</f>
        <v>#VALUE!</v>
      </c>
      <c r="AO19" s="134" t="e">
        <f>WEEKDAY(DATE($AD$2,$AH$2,21))</f>
        <v>#VALUE!</v>
      </c>
      <c r="AP19" s="135" t="e">
        <f>WEEKDAY(DATE($AD$2,$AH$2,22))</f>
        <v>#VALUE!</v>
      </c>
      <c r="AQ19" s="133" t="e">
        <f>WEEKDAY(DATE($AD$2,$AH$2,23))</f>
        <v>#VALUE!</v>
      </c>
      <c r="AR19" s="133" t="e">
        <f>WEEKDAY(DATE($AD$2,$AH$2,24))</f>
        <v>#VALUE!</v>
      </c>
      <c r="AS19" s="133" t="e">
        <f>WEEKDAY(DATE($AD$2,$AH$2,25))</f>
        <v>#VALUE!</v>
      </c>
      <c r="AT19" s="133" t="e">
        <f>WEEKDAY(DATE($AD$2,$AH$2,26))</f>
        <v>#VALUE!</v>
      </c>
      <c r="AU19" s="133" t="e">
        <f>WEEKDAY(DATE($AD$2,$AH$2,27))</f>
        <v>#VALUE!</v>
      </c>
      <c r="AV19" s="134" t="e">
        <f>WEEKDAY(DATE($AD$2,$AH$2,28))</f>
        <v>#VALUE!</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c r="B20" s="343"/>
      <c r="C20" s="350"/>
      <c r="D20" s="351"/>
      <c r="E20" s="352"/>
      <c r="F20" s="185"/>
      <c r="G20" s="188"/>
      <c r="H20" s="355"/>
      <c r="I20" s="358"/>
      <c r="J20" s="351"/>
      <c r="K20" s="351"/>
      <c r="L20" s="352"/>
      <c r="M20" s="358"/>
      <c r="N20" s="351"/>
      <c r="O20" s="352"/>
      <c r="P20" s="358"/>
      <c r="Q20" s="351"/>
      <c r="R20" s="351"/>
      <c r="S20" s="351"/>
      <c r="T20" s="373"/>
      <c r="U20" s="139" t="e">
        <f>IF(U19=1,"日",IF(U19=2,"月",IF(U19=3,"火",IF(U19=4,"水",IF(U19=5,"木",IF(U19=6,"金","土"))))))</f>
        <v>#VALUE!</v>
      </c>
      <c r="V20" s="140" t="e">
        <f t="shared" ref="V20:AV20" si="0">IF(V19=1,"日",IF(V19=2,"月",IF(V19=3,"火",IF(V19=4,"水",IF(V19=5,"木",IF(V19=6,"金","土"))))))</f>
        <v>#VALUE!</v>
      </c>
      <c r="W20" s="140" t="e">
        <f t="shared" si="0"/>
        <v>#VALUE!</v>
      </c>
      <c r="X20" s="140" t="e">
        <f t="shared" si="0"/>
        <v>#VALUE!</v>
      </c>
      <c r="Y20" s="140" t="e">
        <f t="shared" si="0"/>
        <v>#VALUE!</v>
      </c>
      <c r="Z20" s="140" t="e">
        <f t="shared" si="0"/>
        <v>#VALUE!</v>
      </c>
      <c r="AA20" s="141" t="e">
        <f t="shared" si="0"/>
        <v>#VALUE!</v>
      </c>
      <c r="AB20" s="142" t="e">
        <f>IF(AB19=1,"日",IF(AB19=2,"月",IF(AB19=3,"火",IF(AB19=4,"水",IF(AB19=5,"木",IF(AB19=6,"金","土"))))))</f>
        <v>#VALUE!</v>
      </c>
      <c r="AC20" s="140" t="e">
        <f t="shared" si="0"/>
        <v>#VALUE!</v>
      </c>
      <c r="AD20" s="140" t="e">
        <f t="shared" si="0"/>
        <v>#VALUE!</v>
      </c>
      <c r="AE20" s="140" t="e">
        <f t="shared" si="0"/>
        <v>#VALUE!</v>
      </c>
      <c r="AF20" s="140" t="e">
        <f t="shared" si="0"/>
        <v>#VALUE!</v>
      </c>
      <c r="AG20" s="140" t="e">
        <f t="shared" si="0"/>
        <v>#VALUE!</v>
      </c>
      <c r="AH20" s="141" t="e">
        <f t="shared" si="0"/>
        <v>#VALUE!</v>
      </c>
      <c r="AI20" s="142" t="e">
        <f>IF(AI19=1,"日",IF(AI19=2,"月",IF(AI19=3,"火",IF(AI19=4,"水",IF(AI19=5,"木",IF(AI19=6,"金","土"))))))</f>
        <v>#VALUE!</v>
      </c>
      <c r="AJ20" s="140" t="e">
        <f t="shared" si="0"/>
        <v>#VALUE!</v>
      </c>
      <c r="AK20" s="140" t="e">
        <f t="shared" si="0"/>
        <v>#VALUE!</v>
      </c>
      <c r="AL20" s="140" t="e">
        <f t="shared" si="0"/>
        <v>#VALUE!</v>
      </c>
      <c r="AM20" s="140" t="e">
        <f t="shared" si="0"/>
        <v>#VALUE!</v>
      </c>
      <c r="AN20" s="140" t="e">
        <f t="shared" si="0"/>
        <v>#VALUE!</v>
      </c>
      <c r="AO20" s="141" t="e">
        <f t="shared" si="0"/>
        <v>#VALUE!</v>
      </c>
      <c r="AP20" s="142" t="e">
        <f>IF(AP19=1,"日",IF(AP19=2,"月",IF(AP19=3,"火",IF(AP19=4,"水",IF(AP19=5,"木",IF(AP19=6,"金","土"))))))</f>
        <v>#VALUE!</v>
      </c>
      <c r="AQ20" s="140" t="e">
        <f t="shared" si="0"/>
        <v>#VALUE!</v>
      </c>
      <c r="AR20" s="140" t="e">
        <f t="shared" si="0"/>
        <v>#VALUE!</v>
      </c>
      <c r="AS20" s="140" t="e">
        <f t="shared" si="0"/>
        <v>#VALUE!</v>
      </c>
      <c r="AT20" s="140" t="e">
        <f t="shared" si="0"/>
        <v>#VALUE!</v>
      </c>
      <c r="AU20" s="140" t="e">
        <f t="shared" si="0"/>
        <v>#VALUE!</v>
      </c>
      <c r="AV20" s="141" t="e">
        <f t="shared" si="0"/>
        <v>#VALUE!</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c r="C75" s="48"/>
      <c r="D75" s="48"/>
      <c r="E75" s="48"/>
      <c r="F75" s="48"/>
      <c r="G75" s="48"/>
      <c r="R75" s="50"/>
      <c r="BH75" s="49"/>
    </row>
    <row r="76" spans="2:60" ht="20.25" customHeight="1"/>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29" spans="1:57">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c r="A131" s="11"/>
      <c r="B131" s="11"/>
      <c r="C131" s="14"/>
      <c r="D131" s="14"/>
      <c r="E131" s="14"/>
      <c r="F131" s="14"/>
      <c r="G131" s="14"/>
      <c r="H131" s="14"/>
      <c r="I131" s="12"/>
      <c r="J131" s="12"/>
      <c r="K131" s="11"/>
      <c r="L131" s="11"/>
      <c r="M131" s="11"/>
      <c r="N131" s="11"/>
      <c r="O131" s="11"/>
      <c r="P131" s="11"/>
    </row>
    <row r="132" spans="1:57">
      <c r="A132" s="11"/>
      <c r="B132" s="11"/>
      <c r="C132" s="14"/>
      <c r="D132" s="14"/>
      <c r="E132" s="14"/>
      <c r="F132" s="14"/>
      <c r="G132" s="14"/>
      <c r="H132" s="14"/>
      <c r="I132" s="12"/>
      <c r="J132" s="12"/>
      <c r="K132" s="11"/>
      <c r="L132" s="11"/>
      <c r="M132" s="11"/>
      <c r="N132" s="11"/>
      <c r="O132" s="11"/>
      <c r="P132" s="11"/>
    </row>
    <row r="133" spans="1:57">
      <c r="C133" s="3"/>
      <c r="D133" s="3"/>
      <c r="E133" s="3"/>
      <c r="F133" s="3"/>
      <c r="G133" s="3"/>
      <c r="H133" s="3"/>
    </row>
    <row r="134" spans="1:57">
      <c r="C134" s="3"/>
      <c r="D134" s="3"/>
      <c r="E134" s="3"/>
      <c r="F134" s="3"/>
      <c r="G134" s="3"/>
      <c r="H134" s="3"/>
    </row>
    <row r="135" spans="1:57">
      <c r="C135" s="3"/>
      <c r="D135" s="3"/>
      <c r="E135" s="3"/>
      <c r="F135" s="3"/>
      <c r="G135" s="3"/>
      <c r="H135" s="3"/>
    </row>
    <row r="136" spans="1:57">
      <c r="C136" s="3"/>
      <c r="D136" s="3"/>
      <c r="E136" s="3"/>
      <c r="F136" s="3"/>
      <c r="G136" s="3"/>
      <c r="H136" s="3"/>
    </row>
  </sheetData>
  <sheetProtection sheet="1"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c r="B1" s="143" t="s">
        <v>33</v>
      </c>
    </row>
    <row r="2" spans="2:28">
      <c r="B2" s="146" t="s">
        <v>34</v>
      </c>
      <c r="F2" s="147"/>
      <c r="G2" s="148"/>
      <c r="H2" s="148"/>
      <c r="I2" s="148"/>
      <c r="J2" s="149"/>
      <c r="K2" s="148"/>
      <c r="L2" s="148"/>
    </row>
    <row r="3" spans="2:28">
      <c r="B3" s="147" t="s">
        <v>155</v>
      </c>
      <c r="F3" s="149" t="s">
        <v>156</v>
      </c>
      <c r="G3" s="148"/>
      <c r="H3" s="148"/>
      <c r="I3" s="148"/>
      <c r="J3" s="149"/>
      <c r="K3" s="148"/>
      <c r="L3" s="148"/>
    </row>
    <row r="4" spans="2:28">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c r="C49" s="146" t="s">
        <v>193</v>
      </c>
      <c r="D49" s="146"/>
    </row>
    <row r="50" spans="3:4">
      <c r="C50" s="146" t="s">
        <v>194</v>
      </c>
      <c r="D50" s="146"/>
    </row>
    <row r="51" spans="3:4">
      <c r="C51" s="146" t="s">
        <v>191</v>
      </c>
      <c r="D51" s="146"/>
    </row>
    <row r="52" spans="3: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RowHeight="18.75"/>
  <cols>
    <col min="1" max="1" width="1.375" style="40" customWidth="1"/>
    <col min="2" max="3" width="9" style="40"/>
    <col min="4" max="4" width="40.625" style="40" customWidth="1"/>
    <col min="5" max="16384" width="9" style="40"/>
  </cols>
  <sheetData>
    <row r="1" spans="2:11">
      <c r="B1" s="40" t="s">
        <v>116</v>
      </c>
      <c r="D1" s="89"/>
      <c r="E1" s="89"/>
      <c r="F1" s="89"/>
    </row>
    <row r="2" spans="2:11" s="91" customFormat="1" ht="20.25" customHeight="1">
      <c r="B2" s="90" t="s">
        <v>132</v>
      </c>
      <c r="C2" s="90"/>
      <c r="D2" s="89"/>
      <c r="E2" s="89"/>
      <c r="F2" s="89"/>
    </row>
    <row r="3" spans="2:11" s="91" customFormat="1" ht="20.25" customHeight="1">
      <c r="B3" s="90"/>
      <c r="C3" s="90"/>
      <c r="D3" s="89"/>
      <c r="E3" s="89"/>
      <c r="F3" s="89"/>
    </row>
    <row r="4" spans="2:11" s="96" customFormat="1" ht="20.25" customHeight="1">
      <c r="B4" s="109"/>
      <c r="C4" s="89" t="s">
        <v>157</v>
      </c>
      <c r="D4" s="89"/>
      <c r="F4" s="395" t="s">
        <v>158</v>
      </c>
      <c r="G4" s="395"/>
      <c r="H4" s="395"/>
      <c r="I4" s="395"/>
      <c r="J4" s="395"/>
      <c r="K4" s="395"/>
    </row>
    <row r="5" spans="2:11" s="96" customFormat="1" ht="20.25" customHeight="1">
      <c r="B5" s="110"/>
      <c r="C5" s="89" t="s">
        <v>159</v>
      </c>
      <c r="D5" s="89"/>
      <c r="F5" s="395"/>
      <c r="G5" s="395"/>
      <c r="H5" s="395"/>
      <c r="I5" s="395"/>
      <c r="J5" s="395"/>
      <c r="K5" s="395"/>
    </row>
    <row r="6" spans="2:11" s="91" customFormat="1" ht="20.25" customHeight="1">
      <c r="B6" s="93" t="s">
        <v>152</v>
      </c>
      <c r="C6" s="89"/>
      <c r="D6" s="89"/>
      <c r="E6" s="92"/>
      <c r="F6" s="94"/>
    </row>
    <row r="7" spans="2:11" s="91" customFormat="1" ht="20.25" customHeight="1">
      <c r="B7" s="90"/>
      <c r="C7" s="90"/>
      <c r="D7" s="89"/>
      <c r="E7" s="92"/>
      <c r="F7" s="94"/>
    </row>
    <row r="8" spans="2:11" s="91" customFormat="1" ht="20.25" customHeight="1">
      <c r="B8" s="89" t="s">
        <v>117</v>
      </c>
      <c r="C8" s="90"/>
      <c r="D8" s="89"/>
      <c r="E8" s="92"/>
      <c r="F8" s="94"/>
    </row>
    <row r="9" spans="2:11" s="91" customFormat="1" ht="20.25" customHeight="1">
      <c r="B9" s="90"/>
      <c r="C9" s="90"/>
      <c r="D9" s="89"/>
      <c r="E9" s="89"/>
      <c r="F9" s="89"/>
    </row>
    <row r="10" spans="2:11" s="91" customFormat="1" ht="20.25" customHeight="1">
      <c r="B10" s="89" t="s">
        <v>205</v>
      </c>
      <c r="C10" s="90"/>
      <c r="D10" s="89"/>
      <c r="E10" s="89"/>
      <c r="F10" s="89"/>
    </row>
    <row r="11" spans="2:11" s="91" customFormat="1" ht="20.25" customHeight="1">
      <c r="B11" s="89"/>
      <c r="C11" s="90"/>
      <c r="D11" s="89"/>
      <c r="E11" s="89"/>
      <c r="F11" s="89"/>
    </row>
    <row r="12" spans="2:11" s="91" customFormat="1" ht="20.25" customHeight="1">
      <c r="B12" s="89" t="s">
        <v>209</v>
      </c>
      <c r="C12" s="90"/>
      <c r="D12" s="89"/>
    </row>
    <row r="13" spans="2:11" s="91" customFormat="1" ht="20.25" customHeight="1">
      <c r="B13" s="89"/>
      <c r="C13" s="90"/>
      <c r="D13" s="89"/>
    </row>
    <row r="14" spans="2:11" s="91" customFormat="1" ht="20.25" customHeight="1">
      <c r="B14" s="89" t="s">
        <v>206</v>
      </c>
      <c r="C14" s="90"/>
      <c r="D14" s="89"/>
    </row>
    <row r="15" spans="2:11" s="91" customFormat="1" ht="20.25" customHeight="1">
      <c r="B15" s="89"/>
      <c r="C15" s="90"/>
      <c r="D15" s="89"/>
    </row>
    <row r="16" spans="2:11" s="91" customFormat="1" ht="20.25" customHeight="1">
      <c r="B16" s="89" t="s">
        <v>237</v>
      </c>
      <c r="C16" s="90"/>
      <c r="D16" s="89"/>
    </row>
    <row r="17" spans="2:25" s="91" customFormat="1" ht="20.25" customHeight="1">
      <c r="B17" s="89" t="s">
        <v>238</v>
      </c>
      <c r="C17" s="90"/>
      <c r="D17" s="89"/>
    </row>
    <row r="18" spans="2:25" s="91" customFormat="1" ht="20.25" customHeight="1">
      <c r="B18" s="89"/>
      <c r="C18" s="90"/>
      <c r="D18" s="89"/>
    </row>
    <row r="19" spans="2:25" s="91" customFormat="1" ht="20.25" customHeight="1">
      <c r="B19" s="89" t="s">
        <v>239</v>
      </c>
      <c r="C19" s="90"/>
      <c r="D19" s="89"/>
    </row>
    <row r="20" spans="2:25" s="91" customFormat="1" ht="20.25" customHeight="1">
      <c r="B20" s="89"/>
      <c r="C20" s="90"/>
      <c r="D20" s="89"/>
    </row>
    <row r="21" spans="2:25" s="91" customFormat="1" ht="17.25" customHeight="1">
      <c r="B21" s="89" t="s">
        <v>240</v>
      </c>
      <c r="C21" s="89"/>
      <c r="D21" s="89"/>
    </row>
    <row r="22" spans="2:25" s="91" customFormat="1" ht="17.25" customHeight="1">
      <c r="B22" s="89" t="s">
        <v>118</v>
      </c>
      <c r="C22" s="89"/>
      <c r="D22" s="89"/>
    </row>
    <row r="23" spans="2:25" s="91" customFormat="1" ht="17.25" customHeight="1">
      <c r="B23" s="89"/>
      <c r="C23" s="89"/>
      <c r="D23" s="89"/>
    </row>
    <row r="24" spans="2:25" s="91" customFormat="1" ht="17.25" customHeight="1">
      <c r="B24" s="89"/>
      <c r="C24" s="65" t="s">
        <v>20</v>
      </c>
      <c r="D24" s="65" t="s">
        <v>3</v>
      </c>
    </row>
    <row r="25" spans="2:25" s="91" customFormat="1" ht="17.25" customHeight="1">
      <c r="B25" s="89"/>
      <c r="C25" s="65">
        <v>1</v>
      </c>
      <c r="D25" s="95" t="s">
        <v>77</v>
      </c>
    </row>
    <row r="26" spans="2:25" s="91" customFormat="1" ht="17.25" customHeight="1">
      <c r="B26" s="89"/>
      <c r="C26" s="65">
        <v>2</v>
      </c>
      <c r="D26" s="95" t="s">
        <v>88</v>
      </c>
      <c r="E26" s="91" t="s">
        <v>130</v>
      </c>
    </row>
    <row r="27" spans="2:25" s="91" customFormat="1" ht="17.25" customHeight="1">
      <c r="B27" s="89"/>
      <c r="C27" s="65">
        <v>3</v>
      </c>
      <c r="D27" s="95" t="s">
        <v>78</v>
      </c>
    </row>
    <row r="28" spans="2:25" s="91" customFormat="1" ht="17.25" customHeight="1">
      <c r="B28" s="89"/>
      <c r="C28" s="65">
        <v>4</v>
      </c>
      <c r="D28" s="95" t="s">
        <v>84</v>
      </c>
      <c r="E28" s="91" t="s">
        <v>127</v>
      </c>
    </row>
    <row r="29" spans="2:25" s="91" customFormat="1" ht="17.25" customHeight="1">
      <c r="B29" s="89"/>
      <c r="C29" s="92"/>
      <c r="D29" s="94"/>
    </row>
    <row r="30" spans="2:25" s="91" customFormat="1" ht="17.25" customHeight="1">
      <c r="B30" s="89" t="s">
        <v>241</v>
      </c>
      <c r="C30" s="89"/>
      <c r="D30" s="89"/>
      <c r="E30" s="96"/>
      <c r="F30" s="96"/>
    </row>
    <row r="31" spans="2:25" s="91" customFormat="1" ht="17.25" customHeight="1">
      <c r="B31" s="89" t="s">
        <v>119</v>
      </c>
      <c r="C31" s="89"/>
      <c r="D31" s="89"/>
      <c r="E31" s="96"/>
      <c r="F31" s="96"/>
    </row>
    <row r="32" spans="2:25" s="91" customFormat="1" ht="17.25" customHeight="1">
      <c r="B32" s="89"/>
      <c r="C32" s="89"/>
      <c r="D32" s="89"/>
      <c r="E32" s="96"/>
      <c r="F32" s="96"/>
      <c r="G32" s="97"/>
      <c r="H32" s="97"/>
      <c r="J32" s="97"/>
      <c r="K32" s="97"/>
      <c r="L32" s="97"/>
      <c r="M32" s="97"/>
      <c r="N32" s="97"/>
      <c r="O32" s="97"/>
      <c r="R32" s="97"/>
      <c r="S32" s="97"/>
      <c r="T32" s="97"/>
      <c r="W32" s="97"/>
      <c r="X32" s="97"/>
      <c r="Y32" s="97"/>
    </row>
    <row r="33" spans="2:51" s="91" customFormat="1" ht="17.25" customHeight="1">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c r="B38" s="89"/>
      <c r="C38" s="89"/>
      <c r="D38" s="89"/>
      <c r="E38" s="96"/>
      <c r="F38" s="96"/>
      <c r="G38" s="97"/>
      <c r="H38" s="97"/>
      <c r="J38" s="97"/>
      <c r="K38" s="97"/>
      <c r="L38" s="97"/>
      <c r="M38" s="97"/>
      <c r="N38" s="97"/>
      <c r="O38" s="97"/>
      <c r="R38" s="97"/>
      <c r="S38" s="97"/>
      <c r="T38" s="97"/>
      <c r="W38" s="97"/>
      <c r="X38" s="97"/>
      <c r="Y38" s="97"/>
    </row>
    <row r="39" spans="2:51" s="91" customFormat="1" ht="17.25" customHeight="1">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c r="B42" s="89"/>
      <c r="C42" s="89"/>
      <c r="D42" s="89"/>
      <c r="E42" s="98"/>
      <c r="F42" s="97"/>
      <c r="G42" s="97"/>
      <c r="H42" s="97"/>
      <c r="J42" s="97"/>
      <c r="K42" s="97"/>
      <c r="L42" s="97"/>
      <c r="M42" s="97"/>
      <c r="N42" s="97"/>
      <c r="O42" s="97"/>
      <c r="R42" s="97"/>
      <c r="S42" s="97"/>
      <c r="T42" s="97"/>
      <c r="W42" s="97"/>
      <c r="X42" s="97"/>
      <c r="Y42" s="97"/>
    </row>
    <row r="43" spans="2:51" s="91" customFormat="1" ht="17.25" customHeight="1">
      <c r="B43" s="89" t="s">
        <v>242</v>
      </c>
      <c r="C43" s="89"/>
      <c r="D43" s="89"/>
    </row>
    <row r="44" spans="2:51" s="91" customFormat="1" ht="17.25" customHeight="1">
      <c r="B44" s="89" t="s">
        <v>124</v>
      </c>
      <c r="C44" s="89"/>
      <c r="D44" s="89"/>
      <c r="AH44" s="64"/>
      <c r="AI44" s="64"/>
      <c r="AJ44" s="64"/>
      <c r="AK44" s="64"/>
      <c r="AL44" s="64"/>
      <c r="AM44" s="64"/>
      <c r="AN44" s="64"/>
      <c r="AO44" s="64"/>
      <c r="AP44" s="64"/>
      <c r="AQ44" s="64"/>
      <c r="AR44" s="64"/>
      <c r="AS44" s="64"/>
    </row>
    <row r="45" spans="2:51" s="91" customFormat="1" ht="17.25" customHeight="1">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c r="F46" s="64"/>
    </row>
    <row r="47" spans="2:51" s="91" customFormat="1" ht="17.25" customHeight="1">
      <c r="B47" s="89" t="s">
        <v>243</v>
      </c>
      <c r="C47" s="89"/>
    </row>
    <row r="48" spans="2:51" s="91" customFormat="1" ht="17.25" customHeight="1">
      <c r="B48" s="89"/>
      <c r="C48" s="89"/>
    </row>
    <row r="49" spans="2:54" s="91" customFormat="1" ht="17.25" customHeight="1">
      <c r="B49" s="89" t="s">
        <v>244</v>
      </c>
      <c r="C49" s="89"/>
    </row>
    <row r="50" spans="2:54" s="91" customFormat="1" ht="17.25" customHeight="1">
      <c r="B50" s="89" t="s">
        <v>207</v>
      </c>
      <c r="C50" s="89"/>
    </row>
    <row r="51" spans="2:54" s="91" customFormat="1" ht="17.25" customHeight="1">
      <c r="B51" s="89"/>
      <c r="C51" s="89"/>
    </row>
    <row r="52" spans="2:54" s="91" customFormat="1" ht="17.25" customHeight="1">
      <c r="B52" s="89" t="s">
        <v>245</v>
      </c>
      <c r="C52" s="89"/>
    </row>
    <row r="53" spans="2:54" s="91" customFormat="1" ht="17.25" customHeight="1">
      <c r="B53" s="89" t="s">
        <v>125</v>
      </c>
      <c r="C53" s="89"/>
    </row>
    <row r="54" spans="2:54" s="91" customFormat="1" ht="17.25" customHeight="1">
      <c r="B54" s="89"/>
      <c r="C54" s="89"/>
    </row>
    <row r="55" spans="2:54" s="91" customFormat="1" ht="17.25" customHeight="1">
      <c r="B55" s="89" t="s">
        <v>246</v>
      </c>
      <c r="C55" s="89"/>
      <c r="D55" s="89"/>
    </row>
    <row r="56" spans="2:54" s="91" customFormat="1" ht="17.25" customHeight="1">
      <c r="B56" s="89"/>
      <c r="C56" s="89"/>
      <c r="D56" s="89"/>
    </row>
    <row r="57" spans="2:54" s="91" customFormat="1" ht="17.25" customHeight="1">
      <c r="B57" s="96" t="s">
        <v>247</v>
      </c>
      <c r="C57" s="96"/>
      <c r="D57" s="89"/>
    </row>
    <row r="58" spans="2:54" s="91" customFormat="1" ht="17.25" customHeight="1">
      <c r="B58" s="96" t="s">
        <v>126</v>
      </c>
      <c r="C58" s="96"/>
      <c r="D58" s="89"/>
    </row>
    <row r="59" spans="2:54" s="91" customFormat="1" ht="17.25" customHeight="1">
      <c r="B59" s="96" t="s">
        <v>208</v>
      </c>
    </row>
    <row r="60" spans="2:54" s="91" customFormat="1" ht="17.25" customHeight="1">
      <c r="B60" s="96"/>
    </row>
    <row r="61" spans="2:54" s="91" customFormat="1" ht="17.25" customHeight="1">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c r="B67" s="91" t="s">
        <v>251</v>
      </c>
      <c r="BL67" s="104"/>
      <c r="BM67" s="105"/>
      <c r="BN67" s="104"/>
      <c r="BO67" s="104"/>
      <c r="BP67" s="104"/>
      <c r="BQ67" s="106"/>
      <c r="BR67" s="107"/>
      <c r="BS67" s="107"/>
    </row>
    <row r="68" spans="2:71" s="91" customFormat="1" ht="17.25" customHeight="1">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c r="B69" s="91" t="s">
        <v>252</v>
      </c>
    </row>
    <row r="70" spans="2:71" ht="18.75" customHeight="1"/>
    <row r="71" spans="2:71" ht="18.75" customHeight="1"/>
    <row r="72" spans="2:71" ht="18.75" customHeight="1"/>
    <row r="73" spans="2:71" ht="18.75" customHeight="1"/>
    <row r="74" spans="2:71" ht="18.75" customHeight="1"/>
    <row r="75" spans="2:71" ht="18.75" customHeight="1"/>
    <row r="76" spans="2:71" ht="18.75" customHeight="1"/>
    <row r="77" spans="2:71" ht="18.75" customHeight="1"/>
    <row r="78" spans="2:71" ht="18.75" customHeight="1"/>
    <row r="79" spans="2:71" ht="18.75" customHeight="1"/>
    <row r="80" spans="2:71"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RowHeight="25.5"/>
  <cols>
    <col min="1" max="1" width="1.875" style="190" customWidth="1"/>
    <col min="2" max="2" width="11.5" style="190" customWidth="1"/>
    <col min="3" max="12" width="40.625" style="190" customWidth="1"/>
    <col min="13" max="16384" width="9" style="190"/>
  </cols>
  <sheetData>
    <row r="1" spans="2:12">
      <c r="B1" s="189" t="s">
        <v>103</v>
      </c>
      <c r="C1" s="189"/>
      <c r="D1" s="189"/>
    </row>
    <row r="2" spans="2:12">
      <c r="B2" s="189"/>
      <c r="C2" s="189"/>
      <c r="D2" s="189"/>
    </row>
    <row r="3" spans="2:12">
      <c r="B3" s="191" t="s">
        <v>104</v>
      </c>
      <c r="C3" s="191" t="s">
        <v>105</v>
      </c>
      <c r="D3" s="189"/>
    </row>
    <row r="4" spans="2:12">
      <c r="B4" s="192">
        <v>1</v>
      </c>
      <c r="C4" s="193" t="s">
        <v>106</v>
      </c>
      <c r="D4" s="189"/>
    </row>
    <row r="5" spans="2:12">
      <c r="B5" s="192">
        <v>2</v>
      </c>
      <c r="C5" s="193" t="s">
        <v>107</v>
      </c>
    </row>
    <row r="6" spans="2:12">
      <c r="B6" s="192">
        <v>3</v>
      </c>
      <c r="C6" s="193" t="s">
        <v>148</v>
      </c>
      <c r="D6" s="189"/>
    </row>
    <row r="7" spans="2:12">
      <c r="B7" s="192">
        <v>4</v>
      </c>
      <c r="C7" s="193" t="s">
        <v>149</v>
      </c>
      <c r="D7" s="189"/>
    </row>
    <row r="8" spans="2:12">
      <c r="B8" s="192">
        <v>5</v>
      </c>
      <c r="C8" s="193" t="s">
        <v>150</v>
      </c>
      <c r="D8" s="189"/>
    </row>
    <row r="9" spans="2:12">
      <c r="B9" s="192">
        <v>6</v>
      </c>
      <c r="C9" s="193" t="s">
        <v>151</v>
      </c>
      <c r="D9" s="189"/>
    </row>
    <row r="10" spans="2:12">
      <c r="B10" s="192">
        <v>7</v>
      </c>
      <c r="C10" s="193" t="s">
        <v>165</v>
      </c>
      <c r="D10" s="189"/>
    </row>
    <row r="12" spans="2:12">
      <c r="B12" s="189" t="s">
        <v>108</v>
      </c>
    </row>
    <row r="13" spans="2:12" ht="26.25" thickBot="1"/>
    <row r="14" spans="2:12" ht="26.25" thickBot="1">
      <c r="B14" s="194" t="s">
        <v>85</v>
      </c>
      <c r="C14" s="195" t="s">
        <v>77</v>
      </c>
      <c r="D14" s="196" t="s">
        <v>88</v>
      </c>
      <c r="E14" s="196" t="s">
        <v>78</v>
      </c>
      <c r="F14" s="196" t="s">
        <v>84</v>
      </c>
      <c r="G14" s="196" t="s">
        <v>165</v>
      </c>
      <c r="H14" s="196" t="s">
        <v>165</v>
      </c>
      <c r="I14" s="196" t="s">
        <v>165</v>
      </c>
      <c r="J14" s="196" t="s">
        <v>165</v>
      </c>
      <c r="K14" s="196" t="s">
        <v>165</v>
      </c>
      <c r="L14" s="197" t="s">
        <v>165</v>
      </c>
    </row>
    <row r="15" spans="2:12">
      <c r="B15" s="396" t="s">
        <v>86</v>
      </c>
      <c r="C15" s="198" t="s">
        <v>79</v>
      </c>
      <c r="D15" s="199" t="s">
        <v>80</v>
      </c>
      <c r="E15" s="199" t="s">
        <v>78</v>
      </c>
      <c r="F15" s="199" t="s">
        <v>83</v>
      </c>
      <c r="G15" s="200" t="s">
        <v>82</v>
      </c>
      <c r="H15" s="200" t="s">
        <v>82</v>
      </c>
      <c r="I15" s="200" t="s">
        <v>82</v>
      </c>
      <c r="J15" s="200" t="s">
        <v>82</v>
      </c>
      <c r="K15" s="200" t="s">
        <v>82</v>
      </c>
      <c r="L15" s="201" t="s">
        <v>82</v>
      </c>
    </row>
    <row r="16" spans="2:12">
      <c r="B16" s="397"/>
      <c r="C16" s="202" t="s">
        <v>87</v>
      </c>
      <c r="D16" s="200" t="s">
        <v>81</v>
      </c>
      <c r="E16" s="200" t="s">
        <v>161</v>
      </c>
      <c r="F16" s="200" t="s">
        <v>82</v>
      </c>
      <c r="G16" s="200" t="s">
        <v>82</v>
      </c>
      <c r="H16" s="200" t="s">
        <v>82</v>
      </c>
      <c r="I16" s="200" t="s">
        <v>82</v>
      </c>
      <c r="J16" s="200" t="s">
        <v>82</v>
      </c>
      <c r="K16" s="200" t="s">
        <v>82</v>
      </c>
      <c r="L16" s="201" t="s">
        <v>82</v>
      </c>
    </row>
    <row r="17" spans="2:12">
      <c r="B17" s="397"/>
      <c r="C17" s="202" t="s">
        <v>165</v>
      </c>
      <c r="D17" s="200" t="s">
        <v>19</v>
      </c>
      <c r="E17" s="200"/>
      <c r="F17" s="200" t="s">
        <v>82</v>
      </c>
      <c r="G17" s="200" t="s">
        <v>82</v>
      </c>
      <c r="H17" s="200" t="s">
        <v>82</v>
      </c>
      <c r="I17" s="200" t="s">
        <v>82</v>
      </c>
      <c r="J17" s="200" t="s">
        <v>82</v>
      </c>
      <c r="K17" s="200" t="s">
        <v>82</v>
      </c>
      <c r="L17" s="201" t="s">
        <v>82</v>
      </c>
    </row>
    <row r="18" spans="2:12">
      <c r="B18" s="397"/>
      <c r="C18" s="202" t="s">
        <v>165</v>
      </c>
      <c r="D18" s="200" t="s">
        <v>82</v>
      </c>
      <c r="E18" s="200" t="s">
        <v>82</v>
      </c>
      <c r="F18" s="200" t="s">
        <v>82</v>
      </c>
      <c r="G18" s="200" t="s">
        <v>82</v>
      </c>
      <c r="H18" s="200" t="s">
        <v>82</v>
      </c>
      <c r="I18" s="200" t="s">
        <v>82</v>
      </c>
      <c r="J18" s="200" t="s">
        <v>82</v>
      </c>
      <c r="K18" s="200" t="s">
        <v>82</v>
      </c>
      <c r="L18" s="201" t="s">
        <v>82</v>
      </c>
    </row>
    <row r="19" spans="2:12">
      <c r="B19" s="397"/>
      <c r="C19" s="202" t="s">
        <v>165</v>
      </c>
      <c r="D19" s="200" t="s">
        <v>82</v>
      </c>
      <c r="E19" s="200" t="s">
        <v>82</v>
      </c>
      <c r="F19" s="200" t="s">
        <v>82</v>
      </c>
      <c r="G19" s="200" t="s">
        <v>82</v>
      </c>
      <c r="H19" s="200" t="s">
        <v>82</v>
      </c>
      <c r="I19" s="200" t="s">
        <v>82</v>
      </c>
      <c r="J19" s="200" t="s">
        <v>82</v>
      </c>
      <c r="K19" s="200" t="s">
        <v>82</v>
      </c>
      <c r="L19" s="201" t="s">
        <v>82</v>
      </c>
    </row>
    <row r="20" spans="2:12">
      <c r="B20" s="397"/>
      <c r="C20" s="202" t="s">
        <v>165</v>
      </c>
      <c r="D20" s="200" t="s">
        <v>82</v>
      </c>
      <c r="E20" s="200" t="s">
        <v>82</v>
      </c>
      <c r="F20" s="200" t="s">
        <v>82</v>
      </c>
      <c r="G20" s="200" t="s">
        <v>82</v>
      </c>
      <c r="H20" s="200" t="s">
        <v>82</v>
      </c>
      <c r="I20" s="200" t="s">
        <v>82</v>
      </c>
      <c r="J20" s="200" t="s">
        <v>82</v>
      </c>
      <c r="K20" s="200" t="s">
        <v>82</v>
      </c>
      <c r="L20" s="201" t="s">
        <v>82</v>
      </c>
    </row>
    <row r="21" spans="2:12">
      <c r="B21" s="397"/>
      <c r="C21" s="202" t="s">
        <v>165</v>
      </c>
      <c r="D21" s="200" t="s">
        <v>82</v>
      </c>
      <c r="E21" s="200" t="s">
        <v>82</v>
      </c>
      <c r="F21" s="200" t="s">
        <v>82</v>
      </c>
      <c r="G21" s="200" t="s">
        <v>82</v>
      </c>
      <c r="H21" s="200" t="s">
        <v>82</v>
      </c>
      <c r="I21" s="200" t="s">
        <v>82</v>
      </c>
      <c r="J21" s="200" t="s">
        <v>82</v>
      </c>
      <c r="K21" s="200" t="s">
        <v>82</v>
      </c>
      <c r="L21" s="201" t="s">
        <v>82</v>
      </c>
    </row>
    <row r="22" spans="2:12">
      <c r="B22" s="397"/>
      <c r="C22" s="202" t="s">
        <v>165</v>
      </c>
      <c r="D22" s="200" t="s">
        <v>82</v>
      </c>
      <c r="E22" s="200" t="s">
        <v>82</v>
      </c>
      <c r="F22" s="200" t="s">
        <v>82</v>
      </c>
      <c r="G22" s="200" t="s">
        <v>82</v>
      </c>
      <c r="H22" s="200" t="s">
        <v>82</v>
      </c>
      <c r="I22" s="200" t="s">
        <v>82</v>
      </c>
      <c r="J22" s="200" t="s">
        <v>82</v>
      </c>
      <c r="K22" s="200" t="s">
        <v>82</v>
      </c>
      <c r="L22" s="201" t="s">
        <v>82</v>
      </c>
    </row>
    <row r="23" spans="2:12" ht="26.25" thickBot="1">
      <c r="B23" s="398"/>
      <c r="C23" s="203" t="s">
        <v>165</v>
      </c>
      <c r="D23" s="204" t="s">
        <v>165</v>
      </c>
      <c r="E23" s="204" t="s">
        <v>165</v>
      </c>
      <c r="F23" s="204" t="s">
        <v>165</v>
      </c>
      <c r="G23" s="204" t="s">
        <v>165</v>
      </c>
      <c r="H23" s="204" t="s">
        <v>165</v>
      </c>
      <c r="I23" s="204" t="s">
        <v>165</v>
      </c>
      <c r="J23" s="204" t="s">
        <v>165</v>
      </c>
      <c r="K23" s="204" t="s">
        <v>165</v>
      </c>
      <c r="L23" s="205" t="s">
        <v>165</v>
      </c>
    </row>
    <row r="25" spans="2:12">
      <c r="C25" s="190" t="s">
        <v>89</v>
      </c>
    </row>
    <row r="26" spans="2:12">
      <c r="C26" s="190" t="s">
        <v>90</v>
      </c>
    </row>
    <row r="28" spans="2:12">
      <c r="C28" s="190" t="s">
        <v>162</v>
      </c>
    </row>
    <row r="29" spans="2:12">
      <c r="C29" s="190" t="s">
        <v>91</v>
      </c>
    </row>
    <row r="30" spans="2:12">
      <c r="C30" s="190" t="s">
        <v>164</v>
      </c>
    </row>
    <row r="31" spans="2:12">
      <c r="C31" s="190" t="s">
        <v>92</v>
      </c>
    </row>
    <row r="32" spans="2:12">
      <c r="C32" s="190" t="s">
        <v>109</v>
      </c>
    </row>
    <row r="33" spans="3:3">
      <c r="C33" s="190" t="s">
        <v>110</v>
      </c>
    </row>
    <row r="34" spans="3:3">
      <c r="C34" s="190" t="s">
        <v>111</v>
      </c>
    </row>
    <row r="36" spans="3:3">
      <c r="C36" s="190" t="s">
        <v>93</v>
      </c>
    </row>
    <row r="37" spans="3:3">
      <c r="C37" s="190" t="s">
        <v>94</v>
      </c>
    </row>
    <row r="39" spans="3:3">
      <c r="C39" s="190" t="s">
        <v>163</v>
      </c>
    </row>
    <row r="40" spans="3:3">
      <c r="C40" s="190" t="s">
        <v>95</v>
      </c>
    </row>
    <row r="41" spans="3:3">
      <c r="C41" s="190" t="s">
        <v>96</v>
      </c>
    </row>
    <row r="42" spans="3:3">
      <c r="C42" s="190" t="s">
        <v>97</v>
      </c>
    </row>
    <row r="43" spans="3:3">
      <c r="C43" s="190" t="s">
        <v>98</v>
      </c>
    </row>
    <row r="44" spans="3:3">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2023-06-01T04:54:32Z</dcterms:modified>
</cp:coreProperties>
</file>