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16東日本大震災に係る事業再開及び帰還支援事業\001町内再開事業者等光熱費補助\要綱\"/>
    </mc:Choice>
  </mc:AlternateContent>
  <xr:revisionPtr revIDLastSave="0" documentId="13_ncr:1_{52FB4F14-2F36-4DF2-B6B1-D8EE9AEF9A2F}" xr6:coauthVersionLast="47" xr6:coauthVersionMax="47" xr10:uidLastSave="{00000000-0000-0000-0000-000000000000}"/>
  <bookViews>
    <workbookView xWindow="-108" yWindow="-108" windowWidth="23256" windowHeight="12456" tabRatio="907" xr2:uid="{4CE51EB5-1751-4280-B886-8E9D186F82D3}"/>
  </bookViews>
  <sheets>
    <sheet name="入力支援シート " sheetId="7" r:id="rId1"/>
    <sheet name="交付申請(様式第1号)" sheetId="8" r:id="rId2"/>
    <sheet name="変更申請(様式第3号)" sheetId="10" r:id="rId3"/>
    <sheet name="実績報告(様式第5号)" sheetId="12" r:id="rId4"/>
    <sheet name="交付請求(様式第7号)" sheetId="14" r:id="rId5"/>
  </sheets>
  <definedNames>
    <definedName name="_xlnm.Print_Area" localSheetId="1">'交付申請(様式第1号)'!$A$1:$H$50</definedName>
    <definedName name="_xlnm.Print_Area" localSheetId="0">'入力支援シート '!$B$1:$E$44</definedName>
    <definedName name="_xlnm.Print_Area" localSheetId="2">'変更申請(様式第3号)'!$A$1:$G$24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2" l="1"/>
  <c r="C17" i="14"/>
  <c r="F16" i="14"/>
  <c r="C16" i="14"/>
  <c r="C15" i="14"/>
  <c r="C14" i="14"/>
  <c r="B13" i="14"/>
  <c r="E12" i="14"/>
  <c r="C12" i="14"/>
  <c r="C11" i="14"/>
  <c r="C10" i="14"/>
  <c r="D9" i="14"/>
  <c r="C38" i="12"/>
  <c r="G36" i="12"/>
  <c r="D34" i="12"/>
  <c r="H33" i="12"/>
  <c r="F33" i="12"/>
  <c r="D33" i="12"/>
  <c r="H32" i="12"/>
  <c r="D30" i="12"/>
  <c r="H29" i="12"/>
  <c r="F29" i="12"/>
  <c r="D29" i="12"/>
  <c r="H28" i="12"/>
  <c r="D26" i="12"/>
  <c r="H25" i="12"/>
  <c r="F25" i="12"/>
  <c r="D25" i="12"/>
  <c r="H24" i="12"/>
  <c r="D20" i="12"/>
  <c r="C21" i="12" s="1"/>
  <c r="D19" i="12"/>
  <c r="E36" i="12" s="1"/>
  <c r="C18" i="12"/>
  <c r="G38" i="12"/>
  <c r="D16" i="12"/>
  <c r="G15" i="12"/>
  <c r="D15" i="12"/>
  <c r="D14" i="12"/>
  <c r="F13" i="12"/>
  <c r="D13" i="12"/>
  <c r="C12" i="12"/>
  <c r="F11" i="12"/>
  <c r="D11" i="12"/>
  <c r="D10" i="12"/>
  <c r="D9" i="12"/>
  <c r="E8" i="12"/>
  <c r="F24" i="10"/>
  <c r="C24" i="10"/>
  <c r="C16" i="10"/>
  <c r="F15" i="10"/>
  <c r="C15" i="10"/>
  <c r="C14" i="10"/>
  <c r="C13" i="10"/>
  <c r="B12" i="10"/>
  <c r="E11" i="10"/>
  <c r="C11" i="10"/>
  <c r="C10" i="10"/>
  <c r="C9" i="10"/>
  <c r="D8" i="10"/>
  <c r="G39" i="8"/>
  <c r="E39" i="8"/>
  <c r="C39" i="8"/>
  <c r="C40" i="8" s="1"/>
  <c r="H38" i="8"/>
  <c r="F38" i="8"/>
  <c r="D37" i="8"/>
  <c r="H36" i="8"/>
  <c r="F36" i="8"/>
  <c r="D36" i="8"/>
  <c r="H35" i="8"/>
  <c r="F35" i="8"/>
  <c r="D35" i="8"/>
  <c r="H34" i="8"/>
  <c r="F34" i="8"/>
  <c r="D33" i="8"/>
  <c r="H32" i="8"/>
  <c r="F32" i="8"/>
  <c r="D32" i="8"/>
  <c r="H31" i="8"/>
  <c r="F31" i="8"/>
  <c r="D31" i="8"/>
  <c r="H30" i="8"/>
  <c r="F30" i="8"/>
  <c r="D29" i="8"/>
  <c r="H28" i="8"/>
  <c r="F28" i="8"/>
  <c r="D28" i="8"/>
  <c r="H27" i="8"/>
  <c r="F27" i="8"/>
  <c r="D27" i="8"/>
  <c r="E24" i="8"/>
  <c r="C24" i="8"/>
  <c r="D23" i="8"/>
  <c r="D22" i="8"/>
  <c r="D38" i="8" s="1"/>
  <c r="D21" i="8"/>
  <c r="H21" i="8" s="1"/>
  <c r="D20" i="8"/>
  <c r="C18" i="8"/>
  <c r="C17" i="8"/>
  <c r="C42" i="8" s="1"/>
  <c r="D16" i="8"/>
  <c r="G15" i="8"/>
  <c r="D15" i="8"/>
  <c r="D14" i="8"/>
  <c r="F13" i="8"/>
  <c r="D13" i="8"/>
  <c r="C12" i="8"/>
  <c r="F11" i="8"/>
  <c r="D11" i="8"/>
  <c r="D10" i="8"/>
  <c r="D9" i="8"/>
  <c r="E8" i="8"/>
  <c r="C29" i="7"/>
  <c r="C28" i="7"/>
  <c r="F34" i="12" l="1"/>
  <c r="D35" i="12"/>
  <c r="C39" i="12"/>
  <c r="D31" i="12"/>
  <c r="F29" i="8"/>
  <c r="F33" i="8"/>
  <c r="F37" i="8"/>
  <c r="E21" i="12"/>
  <c r="H27" i="12"/>
  <c r="H31" i="12"/>
  <c r="H35" i="12"/>
  <c r="F26" i="12"/>
  <c r="H34" i="12"/>
  <c r="G41" i="8"/>
  <c r="D27" i="12"/>
  <c r="F27" i="12"/>
  <c r="F31" i="12"/>
  <c r="F35" i="12"/>
  <c r="H29" i="8"/>
  <c r="H33" i="8"/>
  <c r="H37" i="8"/>
  <c r="D24" i="12"/>
  <c r="D28" i="12"/>
  <c r="D32" i="12"/>
  <c r="C36" i="12"/>
  <c r="C37" i="12" s="1"/>
  <c r="F30" i="12"/>
  <c r="C41" i="8"/>
  <c r="H26" i="12"/>
  <c r="H30" i="12"/>
  <c r="H20" i="12"/>
  <c r="H23" i="8"/>
  <c r="D30" i="8"/>
  <c r="D34" i="8"/>
  <c r="F24" i="12"/>
  <c r="F28" i="12"/>
  <c r="F32" i="12"/>
</calcChain>
</file>

<file path=xl/sharedStrings.xml><?xml version="1.0" encoding="utf-8"?>
<sst xmlns="http://schemas.openxmlformats.org/spreadsheetml/2006/main" count="296" uniqueCount="194">
  <si>
    <t>申請者向け</t>
    <rPh sb="0" eb="4">
      <t>シンセイシャム</t>
    </rPh>
    <phoneticPr fontId="5"/>
  </si>
  <si>
    <t>R8年度 浪江町町内再開事業者等光熱水費等補助金</t>
    <rPh sb="2" eb="4">
      <t>ネンド</t>
    </rPh>
    <rPh sb="5" eb="8">
      <t>ナミエマチ</t>
    </rPh>
    <rPh sb="8" eb="10">
      <t>チョウナイ</t>
    </rPh>
    <rPh sb="10" eb="12">
      <t>サイカイ</t>
    </rPh>
    <rPh sb="12" eb="15">
      <t>ジギョウシャ</t>
    </rPh>
    <rPh sb="15" eb="16">
      <t>トウ</t>
    </rPh>
    <rPh sb="16" eb="20">
      <t>コウネツスイヒ</t>
    </rPh>
    <rPh sb="20" eb="21">
      <t>トウ</t>
    </rPh>
    <rPh sb="21" eb="24">
      <t>ホジョキン</t>
    </rPh>
    <phoneticPr fontId="5"/>
  </si>
  <si>
    <r>
      <rPr>
        <b/>
        <sz val="11"/>
        <rFont val="BIZ UDゴシック"/>
        <family val="3"/>
        <charset val="128"/>
      </rPr>
      <t>■</t>
    </r>
    <r>
      <rPr>
        <sz val="11"/>
        <rFont val="BIZ UDゴシック"/>
        <family val="3"/>
        <charset val="128"/>
      </rPr>
      <t xml:space="preserve"> </t>
    </r>
    <r>
      <rPr>
        <b/>
        <sz val="11"/>
        <rFont val="BIZ UDゴシック"/>
        <family val="3"/>
        <charset val="128"/>
      </rPr>
      <t>申請書等の様式への入力支援用のシートです。</t>
    </r>
    <r>
      <rPr>
        <sz val="11"/>
        <rFont val="BIZ UDゴシック"/>
        <family val="3"/>
        <charset val="128"/>
      </rPr>
      <t xml:space="preserve">
　　このシートを活用すると、基本事項について各シートに複写できます。</t>
    </r>
    <rPh sb="2" eb="5">
      <t>シンセイショ</t>
    </rPh>
    <rPh sb="5" eb="6">
      <t>トウ</t>
    </rPh>
    <rPh sb="7" eb="9">
      <t>ヨウシキ</t>
    </rPh>
    <rPh sb="11" eb="15">
      <t>ニュウリョクシエン</t>
    </rPh>
    <rPh sb="15" eb="16">
      <t>ヨウ</t>
    </rPh>
    <rPh sb="32" eb="34">
      <t>カツヨウ</t>
    </rPh>
    <rPh sb="38" eb="42">
      <t>キホンジコウ</t>
    </rPh>
    <rPh sb="46" eb="47">
      <t>カク</t>
    </rPh>
    <rPh sb="51" eb="53">
      <t>フクシャ</t>
    </rPh>
    <phoneticPr fontId="5"/>
  </si>
  <si>
    <t>※ 提出する様式ではありません</t>
    <rPh sb="2" eb="4">
      <t>テイシュツ</t>
    </rPh>
    <rPh sb="6" eb="8">
      <t>ヨウシキ</t>
    </rPh>
    <phoneticPr fontId="5"/>
  </si>
  <si>
    <t>■申請者情報</t>
    <rPh sb="1" eb="4">
      <t>シンセイシャ</t>
    </rPh>
    <rPh sb="4" eb="6">
      <t>ジョウホウ</t>
    </rPh>
    <phoneticPr fontId="5"/>
  </si>
  <si>
    <t>郵便番号</t>
    <rPh sb="0" eb="4">
      <t>ユウビンバンゴウ</t>
    </rPh>
    <phoneticPr fontId="5"/>
  </si>
  <si>
    <r>
      <t xml:space="preserve">住所
</t>
    </r>
    <r>
      <rPr>
        <sz val="8"/>
        <rFont val="BIZ UDゴシック"/>
        <family val="3"/>
        <charset val="128"/>
      </rPr>
      <t>（法人の場合は本社住所、
個人の場合は代表者住所）</t>
    </r>
    <rPh sb="0" eb="2">
      <t>ジュウショ</t>
    </rPh>
    <rPh sb="4" eb="6">
      <t>ホウジン</t>
    </rPh>
    <rPh sb="7" eb="9">
      <t>バアイ</t>
    </rPh>
    <rPh sb="10" eb="14">
      <t>ホンシャジュウショ</t>
    </rPh>
    <rPh sb="16" eb="18">
      <t>コジン</t>
    </rPh>
    <rPh sb="19" eb="21">
      <t>バアイ</t>
    </rPh>
    <rPh sb="22" eb="25">
      <t>ダイヒョウシャ</t>
    </rPh>
    <rPh sb="25" eb="27">
      <t>ジュウショ</t>
    </rPh>
    <phoneticPr fontId="5"/>
  </si>
  <si>
    <t>事業者名</t>
    <rPh sb="0" eb="4">
      <t>ジギョウシャメイ</t>
    </rPh>
    <phoneticPr fontId="5"/>
  </si>
  <si>
    <t>代表者役職</t>
    <rPh sb="0" eb="3">
      <t>ダイヒョウシャ</t>
    </rPh>
    <rPh sb="3" eb="5">
      <t>ヤクショク</t>
    </rPh>
    <phoneticPr fontId="5"/>
  </si>
  <si>
    <t>代表者氏名</t>
    <rPh sb="0" eb="3">
      <t>ダイヒョウシャ</t>
    </rPh>
    <rPh sb="3" eb="5">
      <t>シメイ</t>
    </rPh>
    <phoneticPr fontId="5"/>
  </si>
  <si>
    <t>■町内事業所情報</t>
    <rPh sb="1" eb="3">
      <t>チョウナイ</t>
    </rPh>
    <rPh sb="3" eb="6">
      <t>ジギョウショ</t>
    </rPh>
    <rPh sb="6" eb="8">
      <t>ジョウホウ</t>
    </rPh>
    <phoneticPr fontId="5"/>
  </si>
  <si>
    <r>
      <t xml:space="preserve">住所
</t>
    </r>
    <r>
      <rPr>
        <sz val="8"/>
        <rFont val="BIZ UDゴシック"/>
        <family val="3"/>
        <charset val="128"/>
      </rPr>
      <t>（町内事業所の所在地）</t>
    </r>
    <rPh sb="0" eb="2">
      <t>ジュウショ</t>
    </rPh>
    <rPh sb="4" eb="6">
      <t>チョウナイ</t>
    </rPh>
    <rPh sb="6" eb="9">
      <t>ジギョウショ</t>
    </rPh>
    <rPh sb="10" eb="13">
      <t>ショザイチ</t>
    </rPh>
    <phoneticPr fontId="5"/>
  </si>
  <si>
    <t>町内事業所名</t>
    <rPh sb="0" eb="2">
      <t>チョウナイ</t>
    </rPh>
    <rPh sb="2" eb="6">
      <t>ジギョウショメイ</t>
    </rPh>
    <phoneticPr fontId="5"/>
  </si>
  <si>
    <t>事業内容</t>
    <rPh sb="0" eb="4">
      <t>ジギョウナイヨウ</t>
    </rPh>
    <phoneticPr fontId="5"/>
  </si>
  <si>
    <t>業種</t>
    <rPh sb="0" eb="2">
      <t>ギョウシュ</t>
    </rPh>
    <phoneticPr fontId="5"/>
  </si>
  <si>
    <t>製造業　・　その他</t>
  </si>
  <si>
    <t>立地区域</t>
    <rPh sb="0" eb="4">
      <t>リッチクイキ</t>
    </rPh>
    <phoneticPr fontId="5"/>
  </si>
  <si>
    <t>特定復興再生拠点区域　　　・　　　帰還困難区域　　　・　　その他の区域</t>
  </si>
  <si>
    <t>町内事業開始日</t>
    <rPh sb="0" eb="7">
      <t>チョウナイジギョウカイシビ</t>
    </rPh>
    <phoneticPr fontId="5"/>
  </si>
  <si>
    <t>■連絡先情報</t>
    <rPh sb="1" eb="4">
      <t>レンラクサキ</t>
    </rPh>
    <rPh sb="4" eb="6">
      <t>ジョウホウ</t>
    </rPh>
    <phoneticPr fontId="5"/>
  </si>
  <si>
    <t>電話番号</t>
    <rPh sb="0" eb="2">
      <t>デンワ</t>
    </rPh>
    <rPh sb="2" eb="4">
      <t>バンゴウ</t>
    </rPh>
    <phoneticPr fontId="5"/>
  </si>
  <si>
    <t>担当者氏名</t>
    <rPh sb="0" eb="3">
      <t>タントウシャ</t>
    </rPh>
    <rPh sb="3" eb="5">
      <t>シメイ</t>
    </rPh>
    <phoneticPr fontId="5"/>
  </si>
  <si>
    <t>メールアドレス</t>
    <phoneticPr fontId="5"/>
  </si>
  <si>
    <t>■確認事項</t>
    <rPh sb="1" eb="3">
      <t>カクニン</t>
    </rPh>
    <rPh sb="3" eb="5">
      <t>ジコウ</t>
    </rPh>
    <phoneticPr fontId="5"/>
  </si>
  <si>
    <t>浪江町税の滞納</t>
    <rPh sb="0" eb="2">
      <t>ナミエ</t>
    </rPh>
    <rPh sb="2" eb="4">
      <t>チョウゼイ</t>
    </rPh>
    <rPh sb="5" eb="7">
      <t>タイノウ</t>
    </rPh>
    <phoneticPr fontId="5"/>
  </si>
  <si>
    <t>　滞納なし　・　町税の課税なし　・　滞納あり</t>
  </si>
  <si>
    <t>浪江町暴力団排除条例</t>
    <rPh sb="0" eb="10">
      <t>ナミエマチボウリョクダンハイジョジョウレイ</t>
    </rPh>
    <phoneticPr fontId="5"/>
  </si>
  <si>
    <t>　該当しない　・　該当　（</t>
  </si>
  <si>
    <t>住居と事業所等は</t>
    <rPh sb="0" eb="2">
      <t>ジュウキョ</t>
    </rPh>
    <rPh sb="3" eb="7">
      <t>ジギョウショトウジュウキョジギョウ</t>
    </rPh>
    <phoneticPr fontId="5"/>
  </si>
  <si>
    <t>　別々　・　一体</t>
  </si>
  <si>
    <t>■ 入力内容を保存し、交付申請、変更承認申請、実績報告、交付請求それぞれについて
　必要な書類を作成し提出期限までにご提出ください。</t>
    <rPh sb="2" eb="4">
      <t>ニュウリョク</t>
    </rPh>
    <rPh sb="4" eb="6">
      <t>ナイヨウ</t>
    </rPh>
    <rPh sb="7" eb="9">
      <t>ホゾン</t>
    </rPh>
    <rPh sb="11" eb="13">
      <t>コウフ</t>
    </rPh>
    <rPh sb="13" eb="15">
      <t>シンセイ</t>
    </rPh>
    <rPh sb="16" eb="18">
      <t>ヘンコウ</t>
    </rPh>
    <rPh sb="18" eb="20">
      <t>ショウニン</t>
    </rPh>
    <rPh sb="20" eb="22">
      <t>シンセイ</t>
    </rPh>
    <rPh sb="23" eb="25">
      <t>ジッセキ</t>
    </rPh>
    <rPh sb="25" eb="27">
      <t>ホウコク</t>
    </rPh>
    <rPh sb="28" eb="30">
      <t>コウフ</t>
    </rPh>
    <rPh sb="30" eb="32">
      <t>セイキュウ</t>
    </rPh>
    <rPh sb="42" eb="44">
      <t>ヒツヨウ</t>
    </rPh>
    <rPh sb="45" eb="47">
      <t>ショルイ</t>
    </rPh>
    <rPh sb="48" eb="50">
      <t>サクセイ</t>
    </rPh>
    <rPh sb="51" eb="53">
      <t>テイシュツ</t>
    </rPh>
    <rPh sb="53" eb="55">
      <t>キゲン</t>
    </rPh>
    <rPh sb="59" eb="61">
      <t>テイシュツ</t>
    </rPh>
    <phoneticPr fontId="5"/>
  </si>
  <si>
    <t>参考</t>
    <rPh sb="0" eb="2">
      <t>サンコウ</t>
    </rPh>
    <phoneticPr fontId="5"/>
  </si>
  <si>
    <t>提出期限</t>
    <rPh sb="0" eb="4">
      <t>テイシュツキゲン</t>
    </rPh>
    <phoneticPr fontId="5"/>
  </si>
  <si>
    <t>提出書類</t>
    <rPh sb="0" eb="4">
      <t>テイシュツショルイ</t>
    </rPh>
    <phoneticPr fontId="5"/>
  </si>
  <si>
    <t>交付申請</t>
    <rPh sb="0" eb="4">
      <t>コウフシンセイ</t>
    </rPh>
    <phoneticPr fontId="5"/>
  </si>
  <si>
    <r>
      <t xml:space="preserve">町内事業開始日の翌月末日
</t>
    </r>
    <r>
      <rPr>
        <sz val="6"/>
        <rFont val="BIZ UDゴシック"/>
        <family val="3"/>
        <charset val="128"/>
      </rPr>
      <t>※前年度以前に事業開始している場合は4月末日</t>
    </r>
    <rPh sb="0" eb="2">
      <t>チョウナイ</t>
    </rPh>
    <rPh sb="2" eb="4">
      <t>ジギョウ</t>
    </rPh>
    <rPh sb="4" eb="6">
      <t>カイシ</t>
    </rPh>
    <rPh sb="6" eb="7">
      <t>ビ</t>
    </rPh>
    <rPh sb="8" eb="10">
      <t>ヨクゲツ</t>
    </rPh>
    <rPh sb="10" eb="12">
      <t>マツジツ</t>
    </rPh>
    <rPh sb="15" eb="18">
      <t>ゼンネンド</t>
    </rPh>
    <rPh sb="18" eb="20">
      <t>イゼン</t>
    </rPh>
    <rPh sb="21" eb="23">
      <t>ジギョウ</t>
    </rPh>
    <rPh sb="23" eb="25">
      <t>カイシ</t>
    </rPh>
    <rPh sb="29" eb="31">
      <t>バアイ</t>
    </rPh>
    <rPh sb="33" eb="35">
      <t>ガツマツ</t>
    </rPh>
    <rPh sb="35" eb="36">
      <t>ジツ</t>
    </rPh>
    <phoneticPr fontId="5"/>
  </si>
  <si>
    <t>様式第1号</t>
    <rPh sb="0" eb="2">
      <t>ヨウシキ</t>
    </rPh>
    <rPh sb="2" eb="3">
      <t>ダイ</t>
    </rPh>
    <rPh sb="4" eb="5">
      <t>ゴウ</t>
    </rPh>
    <phoneticPr fontId="5"/>
  </si>
  <si>
    <t>光熱水費等に係る契約書の写しまたは契約内容のわかる資料</t>
    <rPh sb="0" eb="5">
      <t>コウネツスイヒトウ</t>
    </rPh>
    <rPh sb="6" eb="7">
      <t>カカ</t>
    </rPh>
    <rPh sb="8" eb="11">
      <t>ケイヤクショ</t>
    </rPh>
    <rPh sb="12" eb="13">
      <t>ウツ</t>
    </rPh>
    <rPh sb="17" eb="21">
      <t>ケイヤクナイヨウ</t>
    </rPh>
    <rPh sb="25" eb="27">
      <t>シリョウ</t>
    </rPh>
    <phoneticPr fontId="5"/>
  </si>
  <si>
    <t>住居と事業所等が一体となっている場合は事業所部分の延べ床面積がわかる平面図</t>
    <rPh sb="0" eb="2">
      <t>ジュウキョ</t>
    </rPh>
    <rPh sb="3" eb="7">
      <t>ジギョウショトウ</t>
    </rPh>
    <rPh sb="8" eb="10">
      <t>イッタイ</t>
    </rPh>
    <rPh sb="16" eb="18">
      <t>バアイ</t>
    </rPh>
    <rPh sb="19" eb="24">
      <t>ジギョウショブブン</t>
    </rPh>
    <rPh sb="25" eb="26">
      <t>ノ</t>
    </rPh>
    <rPh sb="27" eb="30">
      <t>ユカメンセキ</t>
    </rPh>
    <rPh sb="34" eb="37">
      <t>ヘイメンズ</t>
    </rPh>
    <phoneticPr fontId="5"/>
  </si>
  <si>
    <t>その他町長が必要と認める書類</t>
    <rPh sb="2" eb="5">
      <t>タチョウチョウ</t>
    </rPh>
    <rPh sb="6" eb="8">
      <t>ヒツヨウ</t>
    </rPh>
    <rPh sb="9" eb="10">
      <t>ミト</t>
    </rPh>
    <rPh sb="12" eb="14">
      <t>ショルイ</t>
    </rPh>
    <phoneticPr fontId="5"/>
  </si>
  <si>
    <t>変更承認申請</t>
    <rPh sb="0" eb="4">
      <t>ヘンコウショウニン</t>
    </rPh>
    <rPh sb="4" eb="6">
      <t>シンセイ</t>
    </rPh>
    <phoneticPr fontId="5"/>
  </si>
  <si>
    <t>変更・中止・廃止の時点で速やかに</t>
    <rPh sb="0" eb="2">
      <t>ヘンコウ</t>
    </rPh>
    <rPh sb="3" eb="5">
      <t>チュウシ</t>
    </rPh>
    <rPh sb="6" eb="8">
      <t>ハイシ</t>
    </rPh>
    <rPh sb="9" eb="11">
      <t>ジテン</t>
    </rPh>
    <rPh sb="12" eb="13">
      <t>スミ</t>
    </rPh>
    <phoneticPr fontId="5"/>
  </si>
  <si>
    <t>様式第3号</t>
    <rPh sb="0" eb="3">
      <t>ヨウシキダイ</t>
    </rPh>
    <rPh sb="4" eb="5">
      <t>ゴウ</t>
    </rPh>
    <phoneticPr fontId="5"/>
  </si>
  <si>
    <t>実績報告</t>
    <rPh sb="0" eb="4">
      <t>ジッセキホウコク</t>
    </rPh>
    <phoneticPr fontId="5"/>
  </si>
  <si>
    <t>事業完了後14日以内</t>
    <rPh sb="0" eb="5">
      <t>ジギョウカンリョウゴ</t>
    </rPh>
    <rPh sb="7" eb="10">
      <t>ヒイナイ</t>
    </rPh>
    <phoneticPr fontId="5"/>
  </si>
  <si>
    <t>様式第5号</t>
    <rPh sb="0" eb="2">
      <t>ヨウシキ</t>
    </rPh>
    <rPh sb="2" eb="3">
      <t>ダイ</t>
    </rPh>
    <rPh sb="4" eb="5">
      <t>ゴウ</t>
    </rPh>
    <phoneticPr fontId="5"/>
  </si>
  <si>
    <t>光熱水費等の使用料がわかる資料</t>
    <rPh sb="0" eb="5">
      <t>コウネツスイヒトウ</t>
    </rPh>
    <rPh sb="6" eb="9">
      <t>シヨウリョウ</t>
    </rPh>
    <rPh sb="13" eb="15">
      <t>シリョウ</t>
    </rPh>
    <phoneticPr fontId="5"/>
  </si>
  <si>
    <t>交付請求</t>
    <rPh sb="0" eb="4">
      <t>コウフセイキュウ</t>
    </rPh>
    <phoneticPr fontId="5"/>
  </si>
  <si>
    <t>確定通知があった後速やかに</t>
    <rPh sb="0" eb="4">
      <t>カクテイツウチ</t>
    </rPh>
    <rPh sb="8" eb="9">
      <t>アト</t>
    </rPh>
    <rPh sb="9" eb="10">
      <t>スミ</t>
    </rPh>
    <phoneticPr fontId="5"/>
  </si>
  <si>
    <t>様式第7号</t>
    <rPh sb="0" eb="3">
      <t>ヨウシキダイ</t>
    </rPh>
    <rPh sb="4" eb="5">
      <t>ゴウ</t>
    </rPh>
    <phoneticPr fontId="5"/>
  </si>
  <si>
    <t>様式第１号（第６条関係）</t>
  </si>
  <si>
    <t>浪江町長　</t>
  </si>
  <si>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交付申請書</t>
    </r>
    <phoneticPr fontId="5"/>
  </si>
  <si>
    <t>申請日</t>
    <rPh sb="0" eb="3">
      <t>シンセイビ</t>
    </rPh>
    <phoneticPr fontId="4"/>
  </si>
  <si>
    <t>年　　　月　　　日</t>
    <rPh sb="0" eb="1">
      <t>ネン</t>
    </rPh>
    <rPh sb="4" eb="5">
      <t>ツキ</t>
    </rPh>
    <rPh sb="8" eb="9">
      <t>ヒ</t>
    </rPh>
    <phoneticPr fontId="5"/>
  </si>
  <si>
    <r>
      <t xml:space="preserve">申請者
</t>
    </r>
    <r>
      <rPr>
        <sz val="6"/>
        <color theme="1"/>
        <rFont val="BIZ UD明朝 Medium"/>
        <family val="1"/>
        <charset val="128"/>
      </rPr>
      <t>（法人の場合は本社住所、
個人の場合は代表者住所）</t>
    </r>
    <rPh sb="5" eb="7">
      <t>ホウジン</t>
    </rPh>
    <rPh sb="8" eb="10">
      <t>バアイ</t>
    </rPh>
    <rPh sb="11" eb="12">
      <t>ホン</t>
    </rPh>
    <rPh sb="12" eb="13">
      <t>シャ</t>
    </rPh>
    <rPh sb="13" eb="15">
      <t>ジュウショ</t>
    </rPh>
    <rPh sb="17" eb="19">
      <t>コジン</t>
    </rPh>
    <rPh sb="20" eb="22">
      <t>バアイ</t>
    </rPh>
    <rPh sb="23" eb="26">
      <t>ダイヒョウシャ</t>
    </rPh>
    <rPh sb="26" eb="28">
      <t>ジュウショ</t>
    </rPh>
    <phoneticPr fontId="4"/>
  </si>
  <si>
    <t>住所　　</t>
    <phoneticPr fontId="4"/>
  </si>
  <si>
    <t>〒</t>
    <phoneticPr fontId="4"/>
  </si>
  <si>
    <t>事業者名</t>
    <rPh sb="0" eb="3">
      <t>ジギョウシャ</t>
    </rPh>
    <rPh sb="3" eb="4">
      <t>メイ</t>
    </rPh>
    <phoneticPr fontId="4"/>
  </si>
  <si>
    <t>代表者役職</t>
    <rPh sb="3" eb="5">
      <t>ヤクショク</t>
    </rPh>
    <phoneticPr fontId="4"/>
  </si>
  <si>
    <t>代表者氏名</t>
    <rPh sb="0" eb="3">
      <t>ダイヒョウシャ</t>
    </rPh>
    <rPh sb="3" eb="5">
      <t>シメイ</t>
    </rPh>
    <phoneticPr fontId="4"/>
  </si>
  <si>
    <t>㊞</t>
    <phoneticPr fontId="4"/>
  </si>
  <si>
    <t>町内事業所名</t>
    <rPh sb="0" eb="5">
      <t>チョウナイジギョウショ</t>
    </rPh>
    <rPh sb="5" eb="6">
      <t>メイ</t>
    </rPh>
    <phoneticPr fontId="4"/>
  </si>
  <si>
    <r>
      <t xml:space="preserve">町内事業所住所
</t>
    </r>
    <r>
      <rPr>
        <sz val="6"/>
        <color theme="1"/>
        <rFont val="BIZ UD明朝 Medium"/>
        <family val="1"/>
        <charset val="128"/>
      </rPr>
      <t>（光熱水費等使用場所）</t>
    </r>
    <rPh sb="0" eb="7">
      <t>チョウナイジギョウショジュウショ</t>
    </rPh>
    <rPh sb="9" eb="13">
      <t>コウネツスイヒ</t>
    </rPh>
    <rPh sb="13" eb="14">
      <t>トウ</t>
    </rPh>
    <rPh sb="14" eb="18">
      <t>シヨウバショ</t>
    </rPh>
    <phoneticPr fontId="4"/>
  </si>
  <si>
    <t>〒979-15</t>
    <phoneticPr fontId="4"/>
  </si>
  <si>
    <t>業種</t>
    <rPh sb="0" eb="2">
      <t>ギョウシュ</t>
    </rPh>
    <phoneticPr fontId="4"/>
  </si>
  <si>
    <t>　浪江町大字</t>
  </si>
  <si>
    <t>連絡先</t>
    <rPh sb="0" eb="3">
      <t>レンラクサキ</t>
    </rPh>
    <phoneticPr fontId="4"/>
  </si>
  <si>
    <t>氏名</t>
    <rPh sb="0" eb="2">
      <t>シメイ</t>
    </rPh>
    <phoneticPr fontId="4"/>
  </si>
  <si>
    <t>電話番号</t>
  </si>
  <si>
    <t>メールアドレス</t>
    <phoneticPr fontId="4"/>
  </si>
  <si>
    <t>立地区域の別</t>
    <rPh sb="0" eb="4">
      <t>リッチクイキ</t>
    </rPh>
    <rPh sb="5" eb="6">
      <t>ベツ</t>
    </rPh>
    <phoneticPr fontId="4"/>
  </si>
  <si>
    <t>町内事業開始日</t>
    <rPh sb="0" eb="7">
      <t>チョウナイジギョウカイシビ</t>
    </rPh>
    <phoneticPr fontId="4"/>
  </si>
  <si>
    <t>申請期限：町内事業開始日の翌月末日</t>
    <rPh sb="0" eb="4">
      <t>シンセイキゲン</t>
    </rPh>
    <rPh sb="5" eb="12">
      <t>チョウナイジギョウカイシビ</t>
    </rPh>
    <rPh sb="13" eb="15">
      <t>ヨクゲツ</t>
    </rPh>
    <rPh sb="15" eb="16">
      <t>マツ</t>
    </rPh>
    <rPh sb="16" eb="17">
      <t>ヒ</t>
    </rPh>
    <phoneticPr fontId="4"/>
  </si>
  <si>
    <t>補助対象期間</t>
    <rPh sb="0" eb="2">
      <t>ホジョ</t>
    </rPh>
    <rPh sb="2" eb="4">
      <t>タイショウ</t>
    </rPh>
    <rPh sb="4" eb="6">
      <t>キカン</t>
    </rPh>
    <phoneticPr fontId="4"/>
  </si>
  <si>
    <t>年　　　月分</t>
    <rPh sb="0" eb="1">
      <t>ネン</t>
    </rPh>
    <rPh sb="4" eb="5">
      <t>ツキ</t>
    </rPh>
    <rPh sb="5" eb="6">
      <t>ブン</t>
    </rPh>
    <phoneticPr fontId="5"/>
  </si>
  <si>
    <t>～</t>
    <phoneticPr fontId="4"/>
  </si>
  <si>
    <t>まで</t>
    <phoneticPr fontId="4"/>
  </si>
  <si>
    <t>浪江町税の滞納</t>
    <rPh sb="0" eb="4">
      <t>ナミエチョウゼイ</t>
    </rPh>
    <rPh sb="5" eb="7">
      <t>タイノウ</t>
    </rPh>
    <phoneticPr fontId="4"/>
  </si>
  <si>
    <t>浪江町税に限る</t>
    <rPh sb="0" eb="4">
      <t>ナミエチョウゼイ</t>
    </rPh>
    <rPh sb="5" eb="6">
      <t>カギ</t>
    </rPh>
    <phoneticPr fontId="5"/>
  </si>
  <si>
    <t>浪江町暴力団排除条例</t>
    <rPh sb="0" eb="10">
      <t>ナミエマチボウリョクダンハイジョジョウレイ</t>
    </rPh>
    <phoneticPr fontId="4"/>
  </si>
  <si>
    <t>※住居と事業所建物が
一体となっている場合</t>
    <rPh sb="1" eb="3">
      <t>ジュウキョ</t>
    </rPh>
    <rPh sb="4" eb="7">
      <t>ジギョウショ</t>
    </rPh>
    <rPh sb="7" eb="9">
      <t>タテモノ</t>
    </rPh>
    <rPh sb="11" eb="13">
      <t>イッタイ</t>
    </rPh>
    <rPh sb="19" eb="21">
      <t>バアイ</t>
    </rPh>
    <phoneticPr fontId="4"/>
  </si>
  <si>
    <t>建物延べ床面積</t>
    <rPh sb="0" eb="2">
      <t>タテモノ</t>
    </rPh>
    <rPh sb="2" eb="3">
      <t>ノ</t>
    </rPh>
    <rPh sb="4" eb="7">
      <t>ユカメンセキ</t>
    </rPh>
    <phoneticPr fontId="4"/>
  </si>
  <si>
    <t>㎡</t>
    <phoneticPr fontId="4"/>
  </si>
  <si>
    <r>
      <t xml:space="preserve">事業所対象部分
按分率
</t>
    </r>
    <r>
      <rPr>
        <sz val="6"/>
        <color theme="1"/>
        <rFont val="BIZ UD明朝 Medium"/>
        <family val="1"/>
        <charset val="128"/>
      </rPr>
      <t>(小数点以下切捨)</t>
    </r>
    <rPh sb="13" eb="18">
      <t>ショウスウテンイカ</t>
    </rPh>
    <rPh sb="18" eb="20">
      <t>キシャ</t>
    </rPh>
    <phoneticPr fontId="4"/>
  </si>
  <si>
    <t>事業所部分</t>
    <rPh sb="0" eb="3">
      <t>ジギョウショ</t>
    </rPh>
    <rPh sb="3" eb="5">
      <t>ブブン</t>
    </rPh>
    <phoneticPr fontId="4"/>
  </si>
  <si>
    <t>×　100　＝</t>
    <phoneticPr fontId="4"/>
  </si>
  <si>
    <t>対象経費(見込)</t>
    <rPh sb="0" eb="2">
      <t>タイショウ</t>
    </rPh>
    <rPh sb="2" eb="4">
      <t>ケイヒ</t>
    </rPh>
    <rPh sb="5" eb="7">
      <t>ミコミ</t>
    </rPh>
    <phoneticPr fontId="4"/>
  </si>
  <si>
    <t>電気料</t>
    <rPh sb="0" eb="2">
      <t>デンキ</t>
    </rPh>
    <rPh sb="2" eb="3">
      <t>リョウ</t>
    </rPh>
    <phoneticPr fontId="4"/>
  </si>
  <si>
    <t>按分計算</t>
    <rPh sb="0" eb="4">
      <t>アンブンケイサン</t>
    </rPh>
    <phoneticPr fontId="4"/>
  </si>
  <si>
    <t>上水道使用料</t>
    <rPh sb="0" eb="1">
      <t>ウエ</t>
    </rPh>
    <rPh sb="1" eb="3">
      <t>スイドウ</t>
    </rPh>
    <rPh sb="3" eb="6">
      <t>シヨウリョウ</t>
    </rPh>
    <phoneticPr fontId="4"/>
  </si>
  <si>
    <t>下水道使用料</t>
    <rPh sb="0" eb="3">
      <t>ゲスイドウ</t>
    </rPh>
    <rPh sb="3" eb="6">
      <t>シヨウリョウ</t>
    </rPh>
    <phoneticPr fontId="4"/>
  </si>
  <si>
    <t>開
業
の
翌
月
か
ら
12
か
月
分</t>
    <rPh sb="0" eb="1">
      <t>カイ</t>
    </rPh>
    <rPh sb="2" eb="3">
      <t>ギョウ</t>
    </rPh>
    <rPh sb="6" eb="7">
      <t>ヨク</t>
    </rPh>
    <rPh sb="8" eb="9">
      <t>ガツ</t>
    </rPh>
    <rPh sb="19" eb="20">
      <t>ガツ</t>
    </rPh>
    <rPh sb="21" eb="22">
      <t>フン</t>
    </rPh>
    <phoneticPr fontId="4"/>
  </si>
  <si>
    <t>4月分</t>
    <rPh sb="1" eb="2">
      <t>ガツ</t>
    </rPh>
    <rPh sb="2" eb="3">
      <t>ブン</t>
    </rPh>
    <phoneticPr fontId="4"/>
  </si>
  <si>
    <t>5月分</t>
    <rPh sb="1" eb="2">
      <t>ガツ</t>
    </rPh>
    <rPh sb="2" eb="3">
      <t>ブン</t>
    </rPh>
    <phoneticPr fontId="4"/>
  </si>
  <si>
    <t>6月分</t>
    <rPh sb="1" eb="2">
      <t>ガツ</t>
    </rPh>
    <rPh sb="2" eb="3">
      <t>ブン</t>
    </rPh>
    <phoneticPr fontId="4"/>
  </si>
  <si>
    <t>7月分</t>
    <rPh sb="1" eb="2">
      <t>ガツ</t>
    </rPh>
    <rPh sb="2" eb="3">
      <t>ブン</t>
    </rPh>
    <phoneticPr fontId="4"/>
  </si>
  <si>
    <t>8月分</t>
    <rPh sb="1" eb="2">
      <t>ガツ</t>
    </rPh>
    <rPh sb="2" eb="3">
      <t>ブン</t>
    </rPh>
    <phoneticPr fontId="4"/>
  </si>
  <si>
    <t>9月分</t>
    <rPh sb="1" eb="2">
      <t>ガツ</t>
    </rPh>
    <rPh sb="2" eb="3">
      <t>ブン</t>
    </rPh>
    <phoneticPr fontId="4"/>
  </si>
  <si>
    <t>10月分</t>
    <rPh sb="2" eb="3">
      <t>ガツ</t>
    </rPh>
    <rPh sb="3" eb="4">
      <t>ブン</t>
    </rPh>
    <phoneticPr fontId="4"/>
  </si>
  <si>
    <t>11月分</t>
    <rPh sb="2" eb="3">
      <t>ガツ</t>
    </rPh>
    <rPh sb="3" eb="4">
      <t>ブン</t>
    </rPh>
    <phoneticPr fontId="4"/>
  </si>
  <si>
    <t>12月分</t>
    <rPh sb="2" eb="3">
      <t>ガツ</t>
    </rPh>
    <rPh sb="3" eb="4">
      <t>ブン</t>
    </rPh>
    <phoneticPr fontId="4"/>
  </si>
  <si>
    <t>1月分</t>
    <rPh sb="1" eb="2">
      <t>ガツ</t>
    </rPh>
    <rPh sb="2" eb="3">
      <t>ブン</t>
    </rPh>
    <phoneticPr fontId="4"/>
  </si>
  <si>
    <t>2月分</t>
    <rPh sb="1" eb="2">
      <t>ガツ</t>
    </rPh>
    <rPh sb="2" eb="3">
      <t>ブン</t>
    </rPh>
    <phoneticPr fontId="4"/>
  </si>
  <si>
    <t>3月分</t>
    <rPh sb="1" eb="2">
      <t>ガツ</t>
    </rPh>
    <rPh sb="2" eb="3">
      <t>ブン</t>
    </rPh>
    <phoneticPr fontId="4"/>
  </si>
  <si>
    <t>計</t>
    <rPh sb="0" eb="1">
      <t>ケイ</t>
    </rPh>
    <phoneticPr fontId="4"/>
  </si>
  <si>
    <t>対象経費合計</t>
    <rPh sb="0" eb="2">
      <t>タイショウ</t>
    </rPh>
    <rPh sb="2" eb="4">
      <t>ケイヒ</t>
    </rPh>
    <rPh sb="4" eb="6">
      <t>ゴウケイ</t>
    </rPh>
    <phoneticPr fontId="4"/>
  </si>
  <si>
    <t>補助割合</t>
    <rPh sb="0" eb="4">
      <t>ホジョワリアイ</t>
    </rPh>
    <phoneticPr fontId="4"/>
  </si>
  <si>
    <t>限度額</t>
    <rPh sb="0" eb="3">
      <t>ゲンドガク</t>
    </rPh>
    <phoneticPr fontId="4"/>
  </si>
  <si>
    <r>
      <rPr>
        <sz val="12"/>
        <color theme="1"/>
        <rFont val="BIZ UD明朝 Medium"/>
        <family val="1"/>
        <charset val="128"/>
      </rPr>
      <t>補助金申請額</t>
    </r>
    <r>
      <rPr>
        <sz val="10.5"/>
        <color theme="1"/>
        <rFont val="BIZ UD明朝 Medium"/>
        <family val="1"/>
        <charset val="128"/>
      </rPr>
      <t xml:space="preserve">
</t>
    </r>
    <r>
      <rPr>
        <sz val="9"/>
        <color theme="1"/>
        <rFont val="BIZ UD明朝 Medium"/>
        <family val="1"/>
        <charset val="128"/>
      </rPr>
      <t>(千円未満切捨)</t>
    </r>
    <rPh sb="0" eb="3">
      <t>ホジョキン</t>
    </rPh>
    <rPh sb="3" eb="6">
      <t>シンセイガク</t>
    </rPh>
    <rPh sb="8" eb="10">
      <t>センエン</t>
    </rPh>
    <rPh sb="10" eb="12">
      <t>ミマン</t>
    </rPh>
    <rPh sb="12" eb="13">
      <t>キ</t>
    </rPh>
    <rPh sb="13" eb="14">
      <t>シャ</t>
    </rPh>
    <phoneticPr fontId="4"/>
  </si>
  <si>
    <t>添付書類</t>
    <rPh sb="0" eb="4">
      <t>テンプショルイ</t>
    </rPh>
    <phoneticPr fontId="4"/>
  </si>
  <si>
    <t>限度額（年額）と補助率</t>
    <rPh sb="0" eb="3">
      <t>ゲンドガク</t>
    </rPh>
    <rPh sb="4" eb="6">
      <t>ネンガク</t>
    </rPh>
    <rPh sb="8" eb="11">
      <t>ホジョリツ</t>
    </rPh>
    <phoneticPr fontId="4"/>
  </si>
  <si>
    <t>・電気の契約書の写し又は契約内容のわかる資料(前年度から引き続き申請する場合は省略可)
・水道の開栓届の写し
・(該当者のみ）事務所等部分の延べ床面積がわかる平面図
・町長が必要と認める書類
*町からの補助金等を受給したことがない場合
　補助金の交付を希望する口座情報のわかる書類</t>
    <rPh sb="1" eb="3">
      <t>デンキ</t>
    </rPh>
    <rPh sb="4" eb="6">
      <t>ケイヤク</t>
    </rPh>
    <rPh sb="6" eb="7">
      <t>ショ</t>
    </rPh>
    <rPh sb="8" eb="9">
      <t>ウツ</t>
    </rPh>
    <rPh sb="10" eb="11">
      <t>マタ</t>
    </rPh>
    <rPh sb="12" eb="16">
      <t>ケイヤクナイヨウ</t>
    </rPh>
    <rPh sb="20" eb="22">
      <t>シリョウ</t>
    </rPh>
    <rPh sb="23" eb="26">
      <t>ゼンネンド</t>
    </rPh>
    <rPh sb="28" eb="29">
      <t>ヒ</t>
    </rPh>
    <rPh sb="30" eb="31">
      <t>ツヅ</t>
    </rPh>
    <rPh sb="32" eb="34">
      <t>シンセイ</t>
    </rPh>
    <rPh sb="36" eb="38">
      <t>バアイ</t>
    </rPh>
    <rPh sb="39" eb="42">
      <t>ショウリャクカ</t>
    </rPh>
    <rPh sb="45" eb="47">
      <t>スイドウ</t>
    </rPh>
    <rPh sb="48" eb="51">
      <t>カイセントドケ</t>
    </rPh>
    <rPh sb="52" eb="53">
      <t>ウツ</t>
    </rPh>
    <rPh sb="57" eb="60">
      <t>ガイトウシャ</t>
    </rPh>
    <rPh sb="63" eb="67">
      <t>ジムショトウ</t>
    </rPh>
    <rPh sb="67" eb="69">
      <t>ブブン</t>
    </rPh>
    <rPh sb="70" eb="71">
      <t>ノ</t>
    </rPh>
    <rPh sb="72" eb="75">
      <t>ユカメンセキ</t>
    </rPh>
    <rPh sb="79" eb="82">
      <t>ヘイメンズ</t>
    </rPh>
    <rPh sb="84" eb="86">
      <t>チョウチョウ</t>
    </rPh>
    <rPh sb="87" eb="89">
      <t>ヒツヨウ</t>
    </rPh>
    <rPh sb="90" eb="91">
      <t>ミト</t>
    </rPh>
    <rPh sb="93" eb="95">
      <t>ショルイ</t>
    </rPh>
    <rPh sb="98" eb="99">
      <t>マチ</t>
    </rPh>
    <rPh sb="102" eb="105">
      <t>ホジョキン</t>
    </rPh>
    <rPh sb="105" eb="106">
      <t>トウ</t>
    </rPh>
    <rPh sb="107" eb="109">
      <t>ジュキュウ</t>
    </rPh>
    <rPh sb="116" eb="118">
      <t>バアイ</t>
    </rPh>
    <rPh sb="120" eb="123">
      <t>ホジョキン</t>
    </rPh>
    <rPh sb="124" eb="126">
      <t>コウフ</t>
    </rPh>
    <rPh sb="127" eb="129">
      <t>キボウ</t>
    </rPh>
    <rPh sb="131" eb="133">
      <t>コウザ</t>
    </rPh>
    <rPh sb="133" eb="135">
      <t>ジョウホウ</t>
    </rPh>
    <rPh sb="139" eb="141">
      <t>ショルイ</t>
    </rPh>
    <phoneticPr fontId="4"/>
  </si>
  <si>
    <t>帰還困難区域
特定復興再生拠点区域</t>
    <rPh sb="0" eb="6">
      <t>キカンコンナンクイキ</t>
    </rPh>
    <rPh sb="7" eb="17">
      <t>トクテイフッコウサイセイキョテンクイキ</t>
    </rPh>
    <phoneticPr fontId="4"/>
  </si>
  <si>
    <t>その他の区域</t>
    <rPh sb="4" eb="6">
      <t>クイキ</t>
    </rPh>
    <phoneticPr fontId="4"/>
  </si>
  <si>
    <t>10分の10</t>
    <rPh sb="2" eb="3">
      <t>ブン</t>
    </rPh>
    <phoneticPr fontId="4"/>
  </si>
  <si>
    <t>2分の1</t>
    <rPh sb="1" eb="2">
      <t>ブン</t>
    </rPh>
    <phoneticPr fontId="4"/>
  </si>
  <si>
    <t>***以下、浪江町担当者記載欄***</t>
    <rPh sb="3" eb="5">
      <t>イカ</t>
    </rPh>
    <rPh sb="6" eb="12">
      <t>ナミエマチタントウシャ</t>
    </rPh>
    <rPh sb="12" eb="15">
      <t>キサイラン</t>
    </rPh>
    <phoneticPr fontId="4"/>
  </si>
  <si>
    <t>交付決定額</t>
    <rPh sb="0" eb="5">
      <t>コウフケッテイガク</t>
    </rPh>
    <phoneticPr fontId="4"/>
  </si>
  <si>
    <t>債権者コード</t>
    <rPh sb="0" eb="3">
      <t>サイケンシャ</t>
    </rPh>
    <phoneticPr fontId="4"/>
  </si>
  <si>
    <t>確認</t>
    <rPh sb="0" eb="2">
      <t>カクニン</t>
    </rPh>
    <phoneticPr fontId="4"/>
  </si>
  <si>
    <t>決裁</t>
    <rPh sb="0" eb="2">
      <t>ケッサイ</t>
    </rPh>
    <phoneticPr fontId="4"/>
  </si>
  <si>
    <t>確認者</t>
    <rPh sb="0" eb="3">
      <t>カクニンシャ</t>
    </rPh>
    <phoneticPr fontId="4"/>
  </si>
  <si>
    <t>滞納なし　・　課税なし　・　滞納あり</t>
    <rPh sb="0" eb="2">
      <t>タイノウ</t>
    </rPh>
    <rPh sb="7" eb="9">
      <t>カゼイ</t>
    </rPh>
    <rPh sb="14" eb="16">
      <t>タイノウ</t>
    </rPh>
    <phoneticPr fontId="4"/>
  </si>
  <si>
    <t>補助金額審査欄</t>
    <rPh sb="0" eb="4">
      <t>ホジョキンガク</t>
    </rPh>
    <rPh sb="4" eb="7">
      <t>シンサラン</t>
    </rPh>
    <phoneticPr fontId="4"/>
  </si>
  <si>
    <t>最低限金額</t>
    <rPh sb="0" eb="3">
      <t>サイテイゲン</t>
    </rPh>
    <rPh sb="3" eb="5">
      <t>キンガク</t>
    </rPh>
    <phoneticPr fontId="4"/>
  </si>
  <si>
    <t>端数処理</t>
    <rPh sb="0" eb="4">
      <t>ハスウショリ</t>
    </rPh>
    <phoneticPr fontId="4"/>
  </si>
  <si>
    <t>添付資料</t>
    <rPh sb="0" eb="4">
      <t>テンプシリョウ</t>
    </rPh>
    <phoneticPr fontId="4"/>
  </si>
  <si>
    <t>補助対象期間は適正か</t>
    <rPh sb="0" eb="4">
      <t>ホジョタイショウ</t>
    </rPh>
    <rPh sb="4" eb="6">
      <t>キカン</t>
    </rPh>
    <rPh sb="7" eb="9">
      <t>テキセイ</t>
    </rPh>
    <phoneticPr fontId="4"/>
  </si>
  <si>
    <t>　　　　　　様式第3号(第8条関係)</t>
    <phoneticPr fontId="5"/>
  </si>
  <si>
    <t>　浪江町長</t>
    <phoneticPr fontId="5"/>
  </si>
  <si>
    <r>
      <rPr>
        <sz val="14"/>
        <color theme="1"/>
        <rFont val="BIZ UDP明朝 Medium"/>
        <family val="1"/>
        <charset val="128"/>
      </rPr>
      <t>浪江町町内再開事業者等光熱水費等補助金</t>
    </r>
    <r>
      <rPr>
        <sz val="20"/>
        <color theme="1"/>
        <rFont val="BIZ UDP明朝 Medium"/>
        <family val="1"/>
        <charset val="128"/>
      </rPr>
      <t xml:space="preserve">
</t>
    </r>
    <r>
      <rPr>
        <b/>
        <sz val="20"/>
        <color theme="1"/>
        <rFont val="BIZ UDP明朝 Medium"/>
        <family val="1"/>
        <charset val="128"/>
      </rPr>
      <t>変更承認申請書</t>
    </r>
    <rPh sb="5" eb="16">
      <t>サイカイジギョウシャトウコウネツスイヒトウ</t>
    </rPh>
    <rPh sb="20" eb="24">
      <t>ヘンコウショウニン</t>
    </rPh>
    <phoneticPr fontId="5"/>
  </si>
  <si>
    <r>
      <t xml:space="preserve">申請者
</t>
    </r>
    <r>
      <rPr>
        <sz val="6"/>
        <color theme="1"/>
        <rFont val="BIZ UD明朝 Medium"/>
        <family val="1"/>
        <charset val="128"/>
      </rPr>
      <t>(法人の場合は本社住所、
個人の場合は代表者住所)</t>
    </r>
    <rPh sb="0" eb="3">
      <t>シンセイシャ</t>
    </rPh>
    <rPh sb="5" eb="7">
      <t>ホウジン</t>
    </rPh>
    <rPh sb="8" eb="10">
      <t>バアイ</t>
    </rPh>
    <rPh sb="11" eb="15">
      <t>ホンシャジュウショ</t>
    </rPh>
    <rPh sb="17" eb="19">
      <t>コジン</t>
    </rPh>
    <rPh sb="20" eb="22">
      <t>バアイ</t>
    </rPh>
    <rPh sb="23" eb="28">
      <t>ダイヒョウシャジュウショ</t>
    </rPh>
    <phoneticPr fontId="4"/>
  </si>
  <si>
    <t>〒</t>
  </si>
  <si>
    <t>住所</t>
    <rPh sb="0" eb="2">
      <t>ジュウショ</t>
    </rPh>
    <phoneticPr fontId="4"/>
  </si>
  <si>
    <t>事業者名</t>
    <rPh sb="0" eb="4">
      <t>ジギョウシャメイ</t>
    </rPh>
    <phoneticPr fontId="4"/>
  </si>
  <si>
    <t>代表者役職</t>
    <rPh sb="0" eb="5">
      <t>ダイヒョウシャヤクショク</t>
    </rPh>
    <phoneticPr fontId="4"/>
  </si>
  <si>
    <t>代表者氏名</t>
    <rPh sb="0" eb="5">
      <t>ダイヒョウシャシメイ</t>
    </rPh>
    <phoneticPr fontId="4"/>
  </si>
  <si>
    <r>
      <t xml:space="preserve">町内事業所名
</t>
    </r>
    <r>
      <rPr>
        <sz val="6"/>
        <color theme="1"/>
        <rFont val="BIZ UD明朝 Medium"/>
        <family val="1"/>
        <charset val="128"/>
      </rPr>
      <t>(営業所の名称、屋号又は商号)</t>
    </r>
    <rPh sb="0" eb="2">
      <t>チョウナイ</t>
    </rPh>
    <rPh sb="2" eb="5">
      <t>ジギョウショ</t>
    </rPh>
    <rPh sb="5" eb="6">
      <t>メイ</t>
    </rPh>
    <rPh sb="8" eb="11">
      <t>エイギョウショ</t>
    </rPh>
    <rPh sb="12" eb="14">
      <t>メイショウ</t>
    </rPh>
    <rPh sb="15" eb="17">
      <t>ヤゴウ</t>
    </rPh>
    <rPh sb="17" eb="18">
      <t>マタ</t>
    </rPh>
    <rPh sb="19" eb="21">
      <t>ショウゴウ</t>
    </rPh>
    <phoneticPr fontId="4"/>
  </si>
  <si>
    <r>
      <t xml:space="preserve">町内事業所住所
</t>
    </r>
    <r>
      <rPr>
        <sz val="6"/>
        <color theme="1"/>
        <rFont val="BIZ UD明朝 Medium"/>
        <family val="1"/>
        <charset val="128"/>
      </rPr>
      <t>(営業所の所在地)</t>
    </r>
    <rPh sb="0" eb="7">
      <t>チョウナイジギョウショジュウショ</t>
    </rPh>
    <rPh sb="9" eb="12">
      <t>エイギョウショ</t>
    </rPh>
    <rPh sb="13" eb="16">
      <t>ショザイチ</t>
    </rPh>
    <phoneticPr fontId="4"/>
  </si>
  <si>
    <t>浪江町大字</t>
    <rPh sb="0" eb="3">
      <t>ナミエマチ</t>
    </rPh>
    <rPh sb="3" eb="5">
      <t>オオアザ</t>
    </rPh>
    <phoneticPr fontId="4"/>
  </si>
  <si>
    <t>担当者氏名</t>
    <rPh sb="0" eb="3">
      <t>タントウシャ</t>
    </rPh>
    <phoneticPr fontId="4"/>
  </si>
  <si>
    <t>電話番号</t>
    <rPh sb="0" eb="4">
      <t>デンワバンゴウ</t>
    </rPh>
    <phoneticPr fontId="4"/>
  </si>
  <si>
    <t>メールアドレス</t>
  </si>
  <si>
    <t>事由</t>
    <rPh sb="0" eb="2">
      <t>ジユウ</t>
    </rPh>
    <phoneticPr fontId="4"/>
  </si>
  <si>
    <t>交付申請内容の変更　・　事業の中止　・　事業の廃止</t>
  </si>
  <si>
    <t>変更・中止・廃止内容</t>
    <rPh sb="0" eb="2">
      <t>ヘンコウ</t>
    </rPh>
    <rPh sb="3" eb="5">
      <t>チュウシ</t>
    </rPh>
    <rPh sb="6" eb="8">
      <t>ハイシ</t>
    </rPh>
    <rPh sb="8" eb="10">
      <t>ナイヨウ</t>
    </rPh>
    <phoneticPr fontId="4"/>
  </si>
  <si>
    <t>事実発生日</t>
    <rPh sb="0" eb="2">
      <t>ジジツ</t>
    </rPh>
    <rPh sb="2" eb="5">
      <t>ハッセイビ</t>
    </rPh>
    <phoneticPr fontId="4"/>
  </si>
  <si>
    <t>年　　　月　　　日</t>
    <phoneticPr fontId="5"/>
  </si>
  <si>
    <t>変更後補助対象期間</t>
    <rPh sb="0" eb="3">
      <t>ヘンコウゴ</t>
    </rPh>
    <rPh sb="3" eb="5">
      <t>ホジョ</t>
    </rPh>
    <rPh sb="5" eb="9">
      <t>タイショウキカン</t>
    </rPh>
    <phoneticPr fontId="4"/>
  </si>
  <si>
    <t>年　　　月分</t>
    <rPh sb="0" eb="1">
      <t>ネン</t>
    </rPh>
    <rPh sb="4" eb="5">
      <t>ガツ</t>
    </rPh>
    <rPh sb="5" eb="6">
      <t>ブン</t>
    </rPh>
    <phoneticPr fontId="5"/>
  </si>
  <si>
    <t>補助対象経費</t>
    <rPh sb="0" eb="6">
      <t>ホジョタイショウケイヒ</t>
    </rPh>
    <phoneticPr fontId="5"/>
  </si>
  <si>
    <t>交付決定額</t>
    <rPh sb="0" eb="2">
      <t>コウフ</t>
    </rPh>
    <rPh sb="2" eb="4">
      <t>ケッテイ</t>
    </rPh>
    <rPh sb="4" eb="5">
      <t>ガク</t>
    </rPh>
    <phoneticPr fontId="4"/>
  </si>
  <si>
    <t>変更前(A)</t>
    <rPh sb="0" eb="3">
      <t>ヘンコウマエ</t>
    </rPh>
    <phoneticPr fontId="5"/>
  </si>
  <si>
    <t>円</t>
    <rPh sb="0" eb="1">
      <t>エン</t>
    </rPh>
    <phoneticPr fontId="5"/>
  </si>
  <si>
    <t>変更後(B)</t>
    <rPh sb="0" eb="3">
      <t>ヘンコウゴ</t>
    </rPh>
    <phoneticPr fontId="5"/>
  </si>
  <si>
    <t>差(B-A)</t>
    <rPh sb="0" eb="1">
      <t>サ</t>
    </rPh>
    <phoneticPr fontId="5"/>
  </si>
  <si>
    <t>様式第5号（第9条関係）</t>
    <phoneticPr fontId="5"/>
  </si>
  <si>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実績報告書</t>
    </r>
    <rPh sb="20" eb="24">
      <t>ジッセキホウコク</t>
    </rPh>
    <phoneticPr fontId="5"/>
  </si>
  <si>
    <t>×100　＝</t>
    <phoneticPr fontId="4"/>
  </si>
  <si>
    <r>
      <t>対象経費(</t>
    </r>
    <r>
      <rPr>
        <sz val="10.5"/>
        <color theme="1"/>
        <rFont val="BIZ UDゴシック"/>
        <family val="3"/>
        <charset val="128"/>
      </rPr>
      <t>実績</t>
    </r>
    <r>
      <rPr>
        <sz val="10.5"/>
        <color theme="1"/>
        <rFont val="BIZ UD明朝 Medium"/>
        <family val="1"/>
        <charset val="128"/>
      </rPr>
      <t>)</t>
    </r>
    <rPh sb="0" eb="2">
      <t>タイショウ</t>
    </rPh>
    <rPh sb="2" eb="4">
      <t>ケイヒ</t>
    </rPh>
    <rPh sb="5" eb="7">
      <t>ジッセキ</t>
    </rPh>
    <phoneticPr fontId="4"/>
  </si>
  <si>
    <r>
      <rPr>
        <sz val="12"/>
        <color theme="1"/>
        <rFont val="BIZ UD明朝 Medium"/>
        <family val="1"/>
        <charset val="128"/>
      </rPr>
      <t>補助金額</t>
    </r>
    <r>
      <rPr>
        <sz val="10.5"/>
        <color theme="1"/>
        <rFont val="BIZ UD明朝 Medium"/>
        <family val="1"/>
        <charset val="128"/>
      </rPr>
      <t xml:space="preserve">
</t>
    </r>
    <r>
      <rPr>
        <sz val="9"/>
        <color theme="1"/>
        <rFont val="BIZ UD明朝 Medium"/>
        <family val="1"/>
        <charset val="128"/>
      </rPr>
      <t>(千円未満切捨)</t>
    </r>
    <rPh sb="0" eb="3">
      <t>ホジョキン</t>
    </rPh>
    <rPh sb="6" eb="8">
      <t>センエン</t>
    </rPh>
    <rPh sb="8" eb="10">
      <t>ミマン</t>
    </rPh>
    <rPh sb="10" eb="11">
      <t>キ</t>
    </rPh>
    <rPh sb="11" eb="12">
      <t>シャ</t>
    </rPh>
    <phoneticPr fontId="4"/>
  </si>
  <si>
    <t>　　　　　　様式第7号(第11条関係)</t>
    <phoneticPr fontId="5"/>
  </si>
  <si>
    <t>　浪江町長　</t>
    <phoneticPr fontId="5"/>
  </si>
  <si>
    <t>浪江町町内再開事業者等光熱水費等補助金</t>
    <rPh sb="5" eb="16">
      <t>サイカイジギョウシャトウコウネツスイヒトウ</t>
    </rPh>
    <phoneticPr fontId="5"/>
  </si>
  <si>
    <t>交付請求書</t>
    <phoneticPr fontId="5"/>
  </si>
  <si>
    <t>請求日</t>
    <rPh sb="0" eb="2">
      <t>セイキュウ</t>
    </rPh>
    <rPh sb="2" eb="3">
      <t>ビ</t>
    </rPh>
    <phoneticPr fontId="4"/>
  </si>
  <si>
    <t>交付請求額</t>
    <rPh sb="0" eb="5">
      <t>コウフセイキュウガク</t>
    </rPh>
    <phoneticPr fontId="5"/>
  </si>
  <si>
    <t>振込先</t>
    <rPh sb="0" eb="3">
      <t>フリコミサキ</t>
    </rPh>
    <phoneticPr fontId="4"/>
  </si>
  <si>
    <t>金融機関名</t>
    <rPh sb="0" eb="5">
      <t>キンユウキカンメイ</t>
    </rPh>
    <phoneticPr fontId="5"/>
  </si>
  <si>
    <t>支店名</t>
    <rPh sb="0" eb="3">
      <t>シテンメイ</t>
    </rPh>
    <phoneticPr fontId="5"/>
  </si>
  <si>
    <t>種別</t>
    <rPh sb="0" eb="2">
      <t>シュベツ</t>
    </rPh>
    <phoneticPr fontId="5"/>
  </si>
  <si>
    <t>普通　　・　　当座</t>
  </si>
  <si>
    <t>口座番号</t>
    <rPh sb="0" eb="4">
      <t>コウザバンゴウ</t>
    </rPh>
    <phoneticPr fontId="5"/>
  </si>
  <si>
    <t>口座名義
（カタカナ）</t>
    <rPh sb="0" eb="4">
      <t>コウザメイギ</t>
    </rPh>
    <phoneticPr fontId="5"/>
  </si>
  <si>
    <t>※債権者コード</t>
    <rPh sb="1" eb="4">
      <t>サイケンシャ</t>
    </rPh>
    <phoneticPr fontId="5"/>
  </si>
  <si>
    <t>区分</t>
    <rPh sb="0" eb="2">
      <t>クブン</t>
    </rPh>
    <phoneticPr fontId="4"/>
  </si>
  <si>
    <t>補助率</t>
    <rPh sb="0" eb="3">
      <t>ホジョリツ</t>
    </rPh>
    <phoneticPr fontId="5"/>
  </si>
  <si>
    <t>製造業</t>
    <rPh sb="0" eb="3">
      <t>セイゾウギョウ</t>
    </rPh>
    <phoneticPr fontId="5"/>
  </si>
  <si>
    <t>その他の業種</t>
    <rPh sb="2" eb="3">
      <t>タ</t>
    </rPh>
    <rPh sb="4" eb="6">
      <t>ギョウシュ</t>
    </rPh>
    <phoneticPr fontId="5"/>
  </si>
  <si>
    <t>240万円</t>
    <rPh sb="3" eb="5">
      <t>マンエン</t>
    </rPh>
    <phoneticPr fontId="4"/>
  </si>
  <si>
    <t>120万円</t>
    <rPh sb="3" eb="5">
      <t>マンエン</t>
    </rPh>
    <phoneticPr fontId="4"/>
  </si>
  <si>
    <t>60万円</t>
    <rPh sb="2" eb="4">
      <t>マンエン</t>
    </rPh>
    <phoneticPr fontId="4"/>
  </si>
  <si>
    <t>月額2,000円以上（1円未満切捨）</t>
    <rPh sb="0" eb="2">
      <t>ゲツガク</t>
    </rPh>
    <rPh sb="7" eb="8">
      <t>エン</t>
    </rPh>
    <rPh sb="8" eb="10">
      <t>イジョウ</t>
    </rPh>
    <rPh sb="12" eb="15">
      <t>エンミマン</t>
    </rPh>
    <rPh sb="15" eb="17">
      <t>キシャ</t>
    </rPh>
    <phoneticPr fontId="4"/>
  </si>
  <si>
    <t>月額2,000円以上（1円未満切捨）</t>
    <rPh sb="0" eb="2">
      <t>ゲツガク</t>
    </rPh>
    <rPh sb="8" eb="10">
      <t>イジョウ</t>
    </rPh>
    <rPh sb="12" eb="15">
      <t>エンミマン</t>
    </rPh>
    <rPh sb="15" eb="17">
      <t>キリス</t>
    </rPh>
    <phoneticPr fontId="4"/>
  </si>
  <si>
    <t>月額1,500円以上（1円未満切捨）</t>
    <rPh sb="0" eb="2">
      <t>ゲツガク</t>
    </rPh>
    <rPh sb="8" eb="10">
      <t>イジョウ</t>
    </rPh>
    <rPh sb="12" eb="15">
      <t>エンミマン</t>
    </rPh>
    <rPh sb="15" eb="17">
      <t>キリス</t>
    </rPh>
    <phoneticPr fontId="4"/>
  </si>
  <si>
    <t>同意</t>
    <rPh sb="0" eb="2">
      <t>ドウイ</t>
    </rPh>
    <phoneticPr fontId="5"/>
  </si>
  <si>
    <t>添付書類により証明すべき事実について、町が町税等の納付状況を確認することについて、
申請者欄の自署または記名押印をもって同意します。</t>
    <phoneticPr fontId="5"/>
  </si>
  <si>
    <t>***税務担当課処理欄***</t>
    <rPh sb="3" eb="5">
      <t>ゼイム</t>
    </rPh>
    <rPh sb="5" eb="7">
      <t>タントウ</t>
    </rPh>
    <rPh sb="7" eb="8">
      <t>カ</t>
    </rPh>
    <rPh sb="8" eb="11">
      <t>ショリラン</t>
    </rPh>
    <phoneticPr fontId="4"/>
  </si>
  <si>
    <t>この確認は本補助金交付に限り有効</t>
    <rPh sb="2" eb="4">
      <t>カクニン</t>
    </rPh>
    <rPh sb="5" eb="6">
      <t>ホン</t>
    </rPh>
    <rPh sb="6" eb="9">
      <t>ホジョキン</t>
    </rPh>
    <rPh sb="9" eb="11">
      <t>コウフ</t>
    </rPh>
    <rPh sb="12" eb="13">
      <t>カギ</t>
    </rPh>
    <rPh sb="14" eb="16">
      <t>ユウコウ</t>
    </rPh>
    <phoneticPr fontId="4"/>
  </si>
  <si>
    <t>納付状況確認</t>
    <rPh sb="0" eb="2">
      <t>ノウフ</t>
    </rPh>
    <rPh sb="2" eb="4">
      <t>ジョウキョウ</t>
    </rPh>
    <rPh sb="4" eb="6">
      <t>カクニン</t>
    </rPh>
    <phoneticPr fontId="4"/>
  </si>
  <si>
    <t>年　　月　　日</t>
    <rPh sb="0" eb="1">
      <t>ネン</t>
    </rPh>
    <rPh sb="3" eb="4">
      <t>ツキ</t>
    </rPh>
    <rPh sb="6" eb="7">
      <t>ヒ</t>
    </rPh>
    <phoneticPr fontId="4"/>
  </si>
  <si>
    <t>町税等の未納がないことの証明書
*町が保有する情報を調査することについて同意する場合は省略することができます</t>
    <rPh sb="0" eb="2">
      <t>チョウゼイ</t>
    </rPh>
    <rPh sb="2" eb="3">
      <t>トウ</t>
    </rPh>
    <rPh sb="4" eb="5">
      <t>ミ</t>
    </rPh>
    <rPh sb="14" eb="15">
      <t>ショ</t>
    </rPh>
    <phoneticPr fontId="5"/>
  </si>
  <si>
    <t>添付書類
・町税等の未納がないことの証明書
・光熱水費等の使用料がわかる資料
・町長が必要と認める書類</t>
    <rPh sb="0" eb="4">
      <t>テンプショルイ</t>
    </rPh>
    <rPh sb="6" eb="8">
      <t>チョウゼイ</t>
    </rPh>
    <rPh sb="8" eb="9">
      <t>トウ</t>
    </rPh>
    <rPh sb="10" eb="12">
      <t>ミノウ</t>
    </rPh>
    <rPh sb="18" eb="20">
      <t>ショウメイ</t>
    </rPh>
    <rPh sb="20" eb="21">
      <t>ショ</t>
    </rPh>
    <rPh sb="23" eb="28">
      <t>コウネツスイヒトウ</t>
    </rPh>
    <rPh sb="29" eb="32">
      <t>シヨウリョウ</t>
    </rPh>
    <rPh sb="36" eb="38">
      <t>シリョウ</t>
    </rPh>
    <rPh sb="40" eb="42">
      <t>チョウチョウ</t>
    </rPh>
    <rPh sb="43" eb="45">
      <t>ヒツヨウ</t>
    </rPh>
    <rPh sb="46" eb="47">
      <t>ミト</t>
    </rPh>
    <rPh sb="49" eb="51">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</si>
</sst>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ggge&quot;年&quot;m&quot;月&quot;d&quot;日&quot;"/>
    <numFmt numFmtId="178" formatCode="#"/>
    <numFmt numFmtId="179" formatCode="ggge&quot;年&quot;m&quot;月分&quot;"/>
    <numFmt numFmtId="180" formatCode="#.##"/>
    <numFmt numFmtId="181" formatCode="#%"/>
    <numFmt numFmtId="182" formatCode="#.##&quot;　㎡&quot;\ \)"/>
    <numFmt numFmtId="183" formatCode="#,###"/>
    <numFmt numFmtId="184" formatCode="#,###&quot;円&quot;"/>
    <numFmt numFmtId="185" formatCode="#,000&quot;円&quot;"/>
    <numFmt numFmtId="186" formatCode="#,000"/>
    <numFmt numFmtId="187" formatCode="[$-411]ggge&quot;年&quot;m&quot;月分&quot;"/>
    <numFmt numFmtId="188" formatCode="0000000"/>
    <numFmt numFmtId="189" formatCode="ggge&quot;年&quot;m&quot;月1日&quot;"/>
  </numFmts>
  <fonts count="42" x14ac:knownFonts="1">
    <font>
      <sz val="11"/>
      <color theme="1"/>
      <name val="BIZ UDPゴシック"/>
      <family val="2"/>
      <charset val="128"/>
    </font>
    <font>
      <sz val="11"/>
      <color theme="1"/>
      <name val="BIZ UDPゴシック"/>
      <family val="2"/>
      <charset val="128"/>
    </font>
    <font>
      <sz val="11"/>
      <name val="ＭＳ Ｐゴシック"/>
      <family val="3"/>
      <charset val="128"/>
    </font>
    <font>
      <sz val="11"/>
      <name val="BIZ UDゴシック"/>
      <family val="3"/>
      <charset val="128"/>
    </font>
    <font>
      <sz val="6"/>
      <name val="BIZ UDPゴシック"/>
      <family val="2"/>
      <charset val="128"/>
    </font>
    <font>
      <sz val="6"/>
      <name val="ＭＳ Ｐゴシック"/>
      <family val="3"/>
      <charset val="128"/>
    </font>
    <font>
      <b/>
      <sz val="11"/>
      <name val="BIZ UDゴシック"/>
      <family val="3"/>
      <charset val="128"/>
    </font>
    <font>
      <sz val="11"/>
      <color rgb="FFFF0000"/>
      <name val="BIZ UDゴシック"/>
      <family val="3"/>
      <charset val="128"/>
    </font>
    <font>
      <b/>
      <sz val="12"/>
      <name val="BIZ UDゴシック"/>
      <family val="3"/>
      <charset val="128"/>
    </font>
    <font>
      <sz val="8"/>
      <name val="BIZ UDゴシック"/>
      <family val="3"/>
      <charset val="128"/>
    </font>
    <font>
      <sz val="6"/>
      <name val="BIZ UDゴシック"/>
      <family val="3"/>
      <charset val="128"/>
    </font>
    <font>
      <sz val="9"/>
      <name val="BIZ UDゴシック"/>
      <family val="3"/>
      <charset val="128"/>
    </font>
    <font>
      <sz val="10.5"/>
      <color theme="1"/>
      <name val="BIZ UD明朝 Medium"/>
      <family val="1"/>
      <charset val="128"/>
    </font>
    <font>
      <sz val="16"/>
      <color theme="1"/>
      <name val="BIZ UD明朝 Medium"/>
      <family val="1"/>
      <charset val="128"/>
    </font>
    <font>
      <sz val="12"/>
      <color theme="1"/>
      <name val="BIZ UD明朝 Medium"/>
      <family val="1"/>
      <charset val="128"/>
    </font>
    <font>
      <b/>
      <sz val="20"/>
      <color theme="1"/>
      <name val="BIZ UD明朝 Medium"/>
      <family val="1"/>
      <charset val="128"/>
    </font>
    <font>
      <sz val="11"/>
      <color theme="1"/>
      <name val="BIZ UD明朝 Medium"/>
      <family val="1"/>
      <charset val="128"/>
    </font>
    <font>
      <sz val="6"/>
      <color theme="1"/>
      <name val="BIZ UD明朝 Medium"/>
      <family val="1"/>
      <charset val="128"/>
    </font>
    <font>
      <sz val="11"/>
      <color theme="1"/>
      <name val="BIZ UDゴシック"/>
      <family val="3"/>
      <charset val="128"/>
    </font>
    <font>
      <sz val="10.5"/>
      <color theme="1"/>
      <name val="BIZ UDゴシック"/>
      <family val="3"/>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8"/>
      <color theme="1"/>
      <name val="BIZ UDゴシック"/>
      <family val="3"/>
      <charset val="128"/>
    </font>
    <font>
      <sz val="11"/>
      <color theme="1"/>
      <name val="BIZ UDP明朝 Medium"/>
      <family val="1"/>
      <charset val="128"/>
    </font>
    <font>
      <sz val="12"/>
      <color theme="1"/>
      <name val="BIZ UDゴシック"/>
      <family val="3"/>
      <charset val="128"/>
    </font>
    <font>
      <sz val="8"/>
      <color theme="1"/>
      <name val="BIZ UDPゴシック"/>
      <family val="2"/>
      <charset val="128"/>
    </font>
    <font>
      <sz val="12"/>
      <color theme="1"/>
      <name val="BIZ UDP明朝 Medium"/>
      <family val="1"/>
      <charset val="128"/>
    </font>
    <font>
      <sz val="20"/>
      <color theme="1"/>
      <name val="BIZ UDP明朝 Medium"/>
      <family val="1"/>
      <charset val="128"/>
    </font>
    <font>
      <sz val="14"/>
      <color theme="1"/>
      <name val="BIZ UDP明朝 Medium"/>
      <family val="1"/>
      <charset val="128"/>
    </font>
    <font>
      <b/>
      <sz val="20"/>
      <color theme="1"/>
      <name val="BIZ UDP明朝 Medium"/>
      <family val="1"/>
      <charset val="128"/>
    </font>
    <font>
      <b/>
      <sz val="18"/>
      <color theme="1"/>
      <name val="BIZ UDP明朝 Medium"/>
      <family val="1"/>
      <charset val="128"/>
    </font>
    <font>
      <sz val="18"/>
      <color theme="1"/>
      <name val="BIZ UDPゴシック"/>
      <family val="3"/>
      <charset val="128"/>
    </font>
    <font>
      <sz val="12"/>
      <color theme="1"/>
      <name val="BIZ UDPゴシック"/>
      <family val="2"/>
      <charset val="128"/>
    </font>
    <font>
      <sz val="9"/>
      <color theme="1"/>
      <name val="BIZ UDPゴシック"/>
      <family val="2"/>
      <charset val="128"/>
    </font>
    <font>
      <sz val="11"/>
      <color theme="1"/>
      <name val="游ゴシック"/>
      <family val="2"/>
      <charset val="128"/>
      <scheme val="minor"/>
    </font>
    <font>
      <sz val="18"/>
      <color theme="1"/>
      <name val="BIZ UD明朝 Medium"/>
      <family val="1"/>
      <charset val="128"/>
    </font>
    <font>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s>
  <borders count="63">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auto="1"/>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DashDotDot">
        <color auto="1"/>
      </bottom>
      <diagonal/>
    </border>
    <border>
      <left/>
      <right/>
      <top/>
      <bottom style="mediumDashDot">
        <color indexed="64"/>
      </bottom>
      <diagonal/>
    </border>
    <border>
      <left/>
      <right/>
      <top style="mediumDashDotDot">
        <color auto="1"/>
      </top>
      <bottom/>
      <diagonal/>
    </border>
    <border>
      <left style="thin">
        <color indexed="64"/>
      </left>
      <right style="thin">
        <color indexed="64"/>
      </right>
      <top/>
      <bottom/>
      <diagonal/>
    </border>
    <border>
      <left/>
      <right style="medium">
        <color auto="1"/>
      </right>
      <top/>
      <bottom/>
      <diagonal/>
    </border>
  </borders>
  <cellStyleXfs count="10">
    <xf numFmtId="0" fontId="0" fillId="0" borderId="0">
      <alignment vertical="center"/>
    </xf>
    <xf numFmtId="0" fontId="2" fillId="0" borderId="0">
      <alignment vertical="center"/>
    </xf>
    <xf numFmtId="0" fontId="1"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9" fillId="0" borderId="0">
      <alignment vertical="center"/>
    </xf>
    <xf numFmtId="0" fontId="39" fillId="0" borderId="0">
      <alignment vertical="center"/>
    </xf>
  </cellStyleXfs>
  <cellXfs count="316">
    <xf numFmtId="0" fontId="0" fillId="0" borderId="0" xfId="0">
      <alignment vertical="center"/>
    </xf>
    <xf numFmtId="0" fontId="3" fillId="0" borderId="0" xfId="1" applyFont="1">
      <alignment vertical="center"/>
    </xf>
    <xf numFmtId="0" fontId="3" fillId="0" borderId="1" xfId="1" applyFont="1" applyBorder="1" applyAlignment="1">
      <alignment horizontal="center" vertical="center"/>
    </xf>
    <xf numFmtId="0" fontId="6" fillId="0" borderId="0" xfId="1" applyFont="1">
      <alignment vertical="center"/>
    </xf>
    <xf numFmtId="0" fontId="3" fillId="0" borderId="0" xfId="1" applyFont="1" applyAlignment="1">
      <alignment horizontal="center" vertical="center"/>
    </xf>
    <xf numFmtId="0" fontId="8" fillId="0" borderId="3" xfId="1" applyFont="1" applyBorder="1" applyAlignment="1" applyProtection="1">
      <alignment horizontal="left" vertical="center" shrinkToFit="1"/>
      <protection locked="0"/>
    </xf>
    <xf numFmtId="0" fontId="3" fillId="0" borderId="0" xfId="1" applyFont="1" applyAlignment="1">
      <alignment horizontal="center" vertical="center" wrapText="1"/>
    </xf>
    <xf numFmtId="49" fontId="8" fillId="0" borderId="3" xfId="1" applyNumberFormat="1" applyFont="1" applyBorder="1" applyAlignment="1" applyProtection="1">
      <alignment horizontal="left" vertical="center" shrinkToFit="1"/>
      <protection locked="0"/>
    </xf>
    <xf numFmtId="0" fontId="8" fillId="0" borderId="1" xfId="1" applyFont="1" applyBorder="1" applyAlignment="1" applyProtection="1">
      <alignment vertical="center" shrinkToFit="1"/>
      <protection locked="0"/>
    </xf>
    <xf numFmtId="0" fontId="8" fillId="0" borderId="0" xfId="1" applyFont="1" applyAlignment="1">
      <alignment vertical="center" shrinkToFit="1"/>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2" borderId="11" xfId="1" applyFont="1" applyFill="1" applyBorder="1">
      <alignment vertical="center"/>
    </xf>
    <xf numFmtId="0" fontId="11" fillId="2" borderId="12" xfId="1" applyFont="1" applyFill="1" applyBorder="1" applyAlignment="1">
      <alignment vertical="center" wrapText="1"/>
    </xf>
    <xf numFmtId="0" fontId="3" fillId="2" borderId="14" xfId="1" applyFont="1" applyFill="1" applyBorder="1">
      <alignment vertical="center"/>
    </xf>
    <xf numFmtId="0" fontId="11" fillId="2" borderId="15" xfId="1" applyFont="1" applyFill="1" applyBorder="1" applyAlignment="1">
      <alignment vertical="center" wrapText="1"/>
    </xf>
    <xf numFmtId="0" fontId="3" fillId="2" borderId="17" xfId="1" applyFont="1" applyFill="1" applyBorder="1">
      <alignment vertical="center"/>
    </xf>
    <xf numFmtId="0" fontId="11" fillId="2" borderId="18" xfId="1" applyFont="1" applyFill="1" applyBorder="1" applyAlignment="1">
      <alignment vertical="center" wrapText="1"/>
    </xf>
    <xf numFmtId="0" fontId="3" fillId="0" borderId="19" xfId="1" applyFont="1" applyBorder="1" applyAlignment="1">
      <alignment horizontal="center" vertical="center"/>
    </xf>
    <xf numFmtId="0" fontId="3" fillId="0" borderId="20" xfId="1" applyFont="1" applyBorder="1" applyAlignment="1">
      <alignment vertical="center" wrapText="1"/>
    </xf>
    <xf numFmtId="0" fontId="3" fillId="0" borderId="20" xfId="1" applyFont="1" applyBorder="1">
      <alignment vertical="center"/>
    </xf>
    <xf numFmtId="0" fontId="11" fillId="0" borderId="21" xfId="1" applyFont="1" applyBorder="1">
      <alignment vertical="center"/>
    </xf>
    <xf numFmtId="0" fontId="11" fillId="2" borderId="12" xfId="1" applyFont="1" applyFill="1" applyBorder="1">
      <alignment vertical="center"/>
    </xf>
    <xf numFmtId="0" fontId="11" fillId="2" borderId="15" xfId="1" applyFont="1" applyFill="1" applyBorder="1">
      <alignment vertical="center"/>
    </xf>
    <xf numFmtId="0" fontId="11" fillId="2" borderId="18" xfId="1" applyFont="1" applyFill="1" applyBorder="1">
      <alignment vertical="center"/>
    </xf>
    <xf numFmtId="0" fontId="3" fillId="0" borderId="22" xfId="1" applyFont="1" applyBorder="1" applyAlignment="1">
      <alignment horizontal="center" vertical="center"/>
    </xf>
    <xf numFmtId="0" fontId="3" fillId="0" borderId="23" xfId="1" applyFont="1" applyBorder="1">
      <alignment vertical="center"/>
    </xf>
    <xf numFmtId="0" fontId="11" fillId="0" borderId="24" xfId="1" applyFont="1" applyBorder="1">
      <alignment vertical="center"/>
    </xf>
    <xf numFmtId="0" fontId="1" fillId="0" borderId="0" xfId="2" applyAlignment="1">
      <alignment horizontal="left" vertical="center"/>
    </xf>
    <xf numFmtId="0" fontId="12" fillId="0" borderId="0" xfId="2" applyFont="1" applyAlignment="1">
      <alignment horizontal="left" vertical="center"/>
    </xf>
    <xf numFmtId="0" fontId="1" fillId="0" borderId="0" xfId="2">
      <alignment vertical="center"/>
    </xf>
    <xf numFmtId="0" fontId="12" fillId="0" borderId="0" xfId="2" applyFont="1">
      <alignment vertical="center"/>
    </xf>
    <xf numFmtId="0" fontId="12" fillId="0" borderId="0" xfId="2" applyFont="1" applyAlignment="1">
      <alignment horizontal="center" vertical="center"/>
    </xf>
    <xf numFmtId="0" fontId="18" fillId="0" borderId="29" xfId="2" applyFont="1" applyBorder="1" applyAlignment="1">
      <alignment horizontal="center" vertical="center"/>
    </xf>
    <xf numFmtId="0" fontId="16" fillId="0" borderId="29" xfId="2" applyFont="1" applyBorder="1">
      <alignment vertical="center"/>
    </xf>
    <xf numFmtId="0" fontId="16" fillId="0" borderId="27" xfId="2" applyFont="1" applyBorder="1">
      <alignment vertical="center"/>
    </xf>
    <xf numFmtId="0" fontId="1" fillId="0" borderId="36" xfId="2" applyBorder="1" applyAlignment="1" applyProtection="1">
      <alignment vertical="center" shrinkToFit="1"/>
      <protection locked="0"/>
    </xf>
    <xf numFmtId="0" fontId="16" fillId="0" borderId="35" xfId="2" applyFont="1" applyBorder="1" applyAlignment="1">
      <alignment horizontal="center" vertical="center"/>
    </xf>
    <xf numFmtId="0" fontId="19" fillId="0" borderId="0" xfId="2" applyFont="1" applyAlignment="1">
      <alignment horizontal="right" vertical="center"/>
    </xf>
    <xf numFmtId="0" fontId="1" fillId="0" borderId="0" xfId="2" applyAlignment="1" applyProtection="1">
      <alignment horizontal="left" vertical="center" shrinkToFit="1"/>
      <protection locked="0"/>
    </xf>
    <xf numFmtId="0" fontId="19" fillId="0" borderId="25" xfId="2" applyFont="1" applyBorder="1" applyAlignment="1">
      <alignment horizontal="right" vertical="center"/>
    </xf>
    <xf numFmtId="0" fontId="20" fillId="0" borderId="35" xfId="2" applyFont="1" applyBorder="1" applyAlignment="1">
      <alignment horizontal="center" vertical="center" wrapText="1"/>
    </xf>
    <xf numFmtId="0" fontId="16" fillId="0" borderId="0" xfId="2" applyFont="1">
      <alignment vertical="center"/>
    </xf>
    <xf numFmtId="0" fontId="21" fillId="0" borderId="36" xfId="2" applyFont="1" applyBorder="1">
      <alignment vertical="center"/>
    </xf>
    <xf numFmtId="0" fontId="21" fillId="0" borderId="38" xfId="2" applyFont="1" applyBorder="1">
      <alignment vertical="center"/>
    </xf>
    <xf numFmtId="0" fontId="1" fillId="0" borderId="36" xfId="2" applyBorder="1" applyAlignment="1">
      <alignment horizontal="center" vertical="center"/>
    </xf>
    <xf numFmtId="0" fontId="1" fillId="0" borderId="38" xfId="2" applyBorder="1">
      <alignment vertical="center"/>
    </xf>
    <xf numFmtId="0" fontId="1" fillId="0" borderId="25" xfId="2" applyBorder="1">
      <alignment vertical="center"/>
    </xf>
    <xf numFmtId="178" fontId="1" fillId="0" borderId="25" xfId="2" applyNumberFormat="1" applyBorder="1" applyProtection="1">
      <alignment vertical="center"/>
      <protection locked="0"/>
    </xf>
    <xf numFmtId="0" fontId="21" fillId="0" borderId="34" xfId="2" applyFont="1" applyBorder="1">
      <alignment vertical="center"/>
    </xf>
    <xf numFmtId="0" fontId="1" fillId="0" borderId="34" xfId="2" applyBorder="1">
      <alignment vertical="center"/>
    </xf>
    <xf numFmtId="0" fontId="16" fillId="2" borderId="29" xfId="2" applyFont="1" applyFill="1" applyBorder="1">
      <alignment vertical="center"/>
    </xf>
    <xf numFmtId="180" fontId="18" fillId="2" borderId="29" xfId="2" applyNumberFormat="1" applyFont="1" applyFill="1" applyBorder="1" applyAlignment="1" applyProtection="1">
      <alignment horizontal="center" vertical="center"/>
      <protection locked="0"/>
    </xf>
    <xf numFmtId="0" fontId="16" fillId="2" borderId="27" xfId="2" applyFont="1" applyFill="1" applyBorder="1">
      <alignment vertical="center"/>
    </xf>
    <xf numFmtId="0" fontId="21" fillId="2" borderId="25" xfId="2" applyFont="1" applyFill="1" applyBorder="1" applyAlignment="1">
      <alignment horizontal="right"/>
    </xf>
    <xf numFmtId="180" fontId="23" fillId="2" borderId="25" xfId="2" applyNumberFormat="1" applyFont="1" applyFill="1" applyBorder="1" applyAlignment="1" applyProtection="1">
      <alignment horizontal="center"/>
      <protection locked="0"/>
    </xf>
    <xf numFmtId="0" fontId="21" fillId="2" borderId="25" xfId="2" applyFont="1" applyFill="1" applyBorder="1" applyAlignment="1">
      <alignment horizontal="left"/>
    </xf>
    <xf numFmtId="182" fontId="21" fillId="2" borderId="29" xfId="2" applyNumberFormat="1" applyFont="1" applyFill="1" applyBorder="1" applyAlignment="1">
      <alignment vertical="top"/>
    </xf>
    <xf numFmtId="0" fontId="1" fillId="0" borderId="44" xfId="2" applyBorder="1" applyAlignment="1">
      <alignment horizontal="center" vertical="center"/>
    </xf>
    <xf numFmtId="0" fontId="24" fillId="2" borderId="45" xfId="2" applyFont="1" applyFill="1" applyBorder="1" applyAlignment="1">
      <alignment horizontal="center"/>
    </xf>
    <xf numFmtId="0" fontId="1" fillId="0" borderId="43" xfId="2" applyBorder="1" applyAlignment="1">
      <alignment horizontal="center" vertical="center" wrapText="1"/>
    </xf>
    <xf numFmtId="0" fontId="24" fillId="2" borderId="43" xfId="2" applyFont="1" applyFill="1" applyBorder="1" applyAlignment="1">
      <alignment horizontal="center"/>
    </xf>
    <xf numFmtId="0" fontId="1" fillId="0" borderId="44" xfId="2" applyBorder="1" applyAlignment="1">
      <alignment horizontal="center" vertical="center" wrapText="1"/>
    </xf>
    <xf numFmtId="0" fontId="24" fillId="2" borderId="46" xfId="2" applyFont="1" applyFill="1" applyBorder="1" applyAlignment="1">
      <alignment horizontal="center"/>
    </xf>
    <xf numFmtId="0" fontId="12" fillId="0" borderId="36" xfId="2" applyFont="1" applyBorder="1">
      <alignment vertical="center"/>
    </xf>
    <xf numFmtId="38" fontId="18" fillId="0" borderId="37" xfId="4" applyFont="1" applyBorder="1" applyAlignment="1" applyProtection="1">
      <alignment horizontal="right" vertical="center" indent="1" shrinkToFit="1"/>
      <protection locked="0"/>
    </xf>
    <xf numFmtId="183" fontId="18" fillId="2" borderId="38" xfId="5" applyNumberFormat="1" applyFont="1" applyFill="1" applyBorder="1" applyAlignment="1">
      <alignment horizontal="right" vertical="center" indent="1" shrinkToFit="1"/>
    </xf>
    <xf numFmtId="183" fontId="18" fillId="2" borderId="50" xfId="5" applyNumberFormat="1" applyFont="1" applyFill="1" applyBorder="1" applyAlignment="1">
      <alignment horizontal="right" vertical="center" indent="1" shrinkToFit="1"/>
    </xf>
    <xf numFmtId="0" fontId="1" fillId="0" borderId="55" xfId="2" applyBorder="1" applyAlignment="1">
      <alignment horizontal="center" vertical="center"/>
    </xf>
    <xf numFmtId="0" fontId="24" fillId="0" borderId="0" xfId="2" applyFont="1" applyAlignment="1">
      <alignment horizontal="left" vertical="center"/>
    </xf>
    <xf numFmtId="0" fontId="24" fillId="0" borderId="0" xfId="2" applyFont="1">
      <alignment vertical="center"/>
    </xf>
    <xf numFmtId="0" fontId="23" fillId="0" borderId="35" xfId="2" applyFont="1" applyBorder="1" applyAlignment="1">
      <alignment horizontal="center" vertical="center"/>
    </xf>
    <xf numFmtId="56" fontId="23" fillId="0" borderId="35" xfId="2" applyNumberFormat="1" applyFont="1" applyBorder="1" applyAlignment="1">
      <alignment horizontal="center" vertical="center"/>
    </xf>
    <xf numFmtId="0" fontId="1" fillId="0" borderId="59" xfId="2" applyBorder="1">
      <alignment vertical="center"/>
    </xf>
    <xf numFmtId="0" fontId="16" fillId="0" borderId="36" xfId="2" applyFont="1" applyBorder="1">
      <alignment vertical="center"/>
    </xf>
    <xf numFmtId="0" fontId="16" fillId="0" borderId="38" xfId="2" applyFont="1" applyBorder="1">
      <alignment vertical="center"/>
    </xf>
    <xf numFmtId="0" fontId="27" fillId="0" borderId="0" xfId="2" applyFont="1">
      <alignment vertical="center"/>
    </xf>
    <xf numFmtId="0" fontId="30" fillId="0" borderId="0" xfId="2" applyFont="1" applyAlignment="1">
      <alignment horizontal="left" vertical="center"/>
    </xf>
    <xf numFmtId="0" fontId="30" fillId="0" borderId="0" xfId="2" applyFont="1">
      <alignment vertical="center"/>
    </xf>
    <xf numFmtId="0" fontId="31" fillId="0" borderId="0" xfId="6" applyFont="1" applyAlignment="1">
      <alignment horizontal="left" vertical="center"/>
    </xf>
    <xf numFmtId="0" fontId="1" fillId="0" borderId="0" xfId="6">
      <alignment vertical="center"/>
    </xf>
    <xf numFmtId="0" fontId="31" fillId="0" borderId="0" xfId="6" applyFont="1" applyAlignment="1">
      <alignment horizontal="right" vertical="center"/>
    </xf>
    <xf numFmtId="0" fontId="31" fillId="0" borderId="0" xfId="6" applyFont="1" applyAlignment="1">
      <alignment horizontal="left" vertical="center" indent="1"/>
    </xf>
    <xf numFmtId="0" fontId="1" fillId="0" borderId="0" xfId="6" applyAlignment="1">
      <alignment horizontal="center" vertical="center"/>
    </xf>
    <xf numFmtId="0" fontId="1" fillId="0" borderId="28" xfId="6" applyBorder="1">
      <alignment vertical="center"/>
    </xf>
    <xf numFmtId="0" fontId="31" fillId="0" borderId="29" xfId="6" applyFont="1" applyBorder="1" applyAlignment="1">
      <alignment horizontal="center" vertical="center"/>
    </xf>
    <xf numFmtId="0" fontId="1" fillId="0" borderId="29" xfId="6" applyBorder="1">
      <alignment vertical="center"/>
    </xf>
    <xf numFmtId="0" fontId="1" fillId="0" borderId="27" xfId="6" applyBorder="1">
      <alignment vertical="center"/>
    </xf>
    <xf numFmtId="0" fontId="16" fillId="0" borderId="32" xfId="6" applyFont="1" applyBorder="1" applyAlignment="1">
      <alignment horizontal="center" vertical="top"/>
    </xf>
    <xf numFmtId="0" fontId="16" fillId="0" borderId="35" xfId="6" applyFont="1" applyBorder="1" applyAlignment="1">
      <alignment horizontal="center" vertical="center"/>
    </xf>
    <xf numFmtId="0" fontId="1" fillId="0" borderId="36" xfId="6" applyBorder="1" applyAlignment="1" applyProtection="1">
      <alignment vertical="center" shrinkToFit="1"/>
      <protection locked="0"/>
    </xf>
    <xf numFmtId="0" fontId="1" fillId="0" borderId="38" xfId="6" applyBorder="1" applyAlignment="1">
      <alignment horizontal="center" vertical="center"/>
    </xf>
    <xf numFmtId="0" fontId="16" fillId="0" borderId="35" xfId="6" applyFont="1" applyBorder="1" applyAlignment="1">
      <alignment horizontal="center" vertical="center" wrapText="1"/>
    </xf>
    <xf numFmtId="0" fontId="1" fillId="0" borderId="0" xfId="6" applyAlignment="1">
      <alignment horizontal="right" vertical="center"/>
    </xf>
    <xf numFmtId="0" fontId="1" fillId="0" borderId="0" xfId="6" applyAlignment="1" applyProtection="1">
      <alignment vertical="center" shrinkToFit="1"/>
      <protection locked="0"/>
    </xf>
    <xf numFmtId="0" fontId="1" fillId="0" borderId="31" xfId="6" applyBorder="1">
      <alignment vertical="center"/>
    </xf>
    <xf numFmtId="0" fontId="1" fillId="0" borderId="25" xfId="6" applyBorder="1" applyAlignment="1">
      <alignment horizontal="right" vertical="center"/>
    </xf>
    <xf numFmtId="0" fontId="20" fillId="0" borderId="35" xfId="6" applyFont="1" applyBorder="1" applyAlignment="1">
      <alignment horizontal="center" vertical="center" wrapText="1"/>
    </xf>
    <xf numFmtId="0" fontId="1" fillId="0" borderId="25" xfId="6" applyBorder="1">
      <alignment vertical="center"/>
    </xf>
    <xf numFmtId="0" fontId="1" fillId="0" borderId="36" xfId="6" applyBorder="1" applyProtection="1">
      <alignment vertical="center"/>
      <protection locked="0"/>
    </xf>
    <xf numFmtId="178" fontId="1" fillId="0" borderId="36" xfId="6" applyNumberFormat="1" applyBorder="1">
      <alignment vertical="center"/>
    </xf>
    <xf numFmtId="0" fontId="1" fillId="0" borderId="34" xfId="6" applyBorder="1">
      <alignment vertical="center"/>
    </xf>
    <xf numFmtId="0" fontId="21" fillId="0" borderId="36" xfId="6" applyFont="1" applyBorder="1">
      <alignment vertical="center"/>
    </xf>
    <xf numFmtId="0" fontId="1" fillId="0" borderId="36" xfId="6" applyBorder="1">
      <alignment vertical="center"/>
    </xf>
    <xf numFmtId="0" fontId="1" fillId="0" borderId="38" xfId="6" applyBorder="1">
      <alignment vertical="center"/>
    </xf>
    <xf numFmtId="0" fontId="1" fillId="0" borderId="36" xfId="6" applyBorder="1" applyAlignment="1">
      <alignment horizontal="center" vertical="center"/>
    </xf>
    <xf numFmtId="0" fontId="1" fillId="0" borderId="0" xfId="6" applyAlignment="1">
      <alignment vertical="center" wrapText="1"/>
    </xf>
    <xf numFmtId="0" fontId="16" fillId="0" borderId="36" xfId="6" applyFont="1" applyBorder="1" applyAlignment="1">
      <alignment vertical="center" wrapText="1"/>
    </xf>
    <xf numFmtId="38" fontId="18" fillId="0" borderId="36" xfId="5" applyFont="1" applyFill="1" applyBorder="1" applyAlignment="1" applyProtection="1">
      <alignment vertical="center" shrinkToFit="1"/>
      <protection locked="0"/>
    </xf>
    <xf numFmtId="0" fontId="18" fillId="0" borderId="36" xfId="4" applyNumberFormat="1" applyFont="1" applyFill="1" applyBorder="1" applyAlignment="1" applyProtection="1">
      <alignment vertical="center" shrinkToFit="1"/>
    </xf>
    <xf numFmtId="0" fontId="16" fillId="0" borderId="37" xfId="6" applyFont="1" applyBorder="1">
      <alignment vertical="center"/>
    </xf>
    <xf numFmtId="0" fontId="1" fillId="0" borderId="61" xfId="6" applyBorder="1" applyAlignment="1">
      <alignment horizontal="center" vertical="center"/>
    </xf>
    <xf numFmtId="0" fontId="16" fillId="0" borderId="0" xfId="6" applyFont="1">
      <alignment vertical="center"/>
    </xf>
    <xf numFmtId="38" fontId="18" fillId="0" borderId="0" xfId="5" applyFont="1" applyFill="1" applyBorder="1" applyAlignment="1" applyProtection="1">
      <alignment vertical="center" shrinkToFit="1"/>
      <protection locked="0"/>
    </xf>
    <xf numFmtId="0" fontId="18" fillId="0" borderId="0" xfId="4" applyNumberFormat="1" applyFont="1" applyFill="1" applyBorder="1" applyAlignment="1" applyProtection="1">
      <alignment vertical="center" shrinkToFit="1"/>
    </xf>
    <xf numFmtId="0" fontId="16" fillId="0" borderId="30" xfId="6" applyFont="1" applyBorder="1">
      <alignment vertical="center"/>
    </xf>
    <xf numFmtId="0" fontId="1" fillId="2" borderId="35" xfId="6" applyFill="1" applyBorder="1" applyAlignment="1">
      <alignment horizontal="center" vertical="center"/>
    </xf>
    <xf numFmtId="0" fontId="16" fillId="2" borderId="36" xfId="6" applyFont="1" applyFill="1" applyBorder="1">
      <alignment vertical="center"/>
    </xf>
    <xf numFmtId="38" fontId="18" fillId="2" borderId="36" xfId="5" applyFont="1" applyFill="1" applyBorder="1" applyAlignment="1" applyProtection="1">
      <alignment vertical="center" shrinkToFit="1"/>
    </xf>
    <xf numFmtId="0" fontId="18" fillId="2" borderId="36" xfId="4" applyNumberFormat="1" applyFont="1" applyFill="1" applyBorder="1" applyAlignment="1" applyProtection="1">
      <alignment vertical="center" shrinkToFit="1"/>
    </xf>
    <xf numFmtId="0" fontId="16" fillId="2" borderId="37" xfId="6" applyFont="1" applyFill="1" applyBorder="1">
      <alignment vertical="center"/>
    </xf>
    <xf numFmtId="0" fontId="1" fillId="0" borderId="0" xfId="2" applyAlignment="1" applyProtection="1">
      <alignment vertical="center" shrinkToFit="1"/>
      <protection locked="0"/>
    </xf>
    <xf numFmtId="0" fontId="16" fillId="0" borderId="0" xfId="6" applyFont="1" applyAlignment="1">
      <alignment horizontal="center" vertical="center"/>
    </xf>
    <xf numFmtId="0" fontId="16" fillId="0" borderId="61" xfId="6" applyFont="1" applyBorder="1" applyAlignment="1" applyProtection="1">
      <alignment horizontal="center" vertical="center" wrapText="1" shrinkToFit="1"/>
      <protection locked="0"/>
    </xf>
    <xf numFmtId="0" fontId="16" fillId="0" borderId="35" xfId="6" applyFont="1" applyBorder="1" applyAlignment="1" applyProtection="1">
      <alignment horizontal="center" vertical="center" wrapText="1" shrinkToFit="1"/>
      <protection locked="0"/>
    </xf>
    <xf numFmtId="177" fontId="16" fillId="0" borderId="35" xfId="6" applyNumberFormat="1" applyFont="1" applyBorder="1" applyAlignment="1" applyProtection="1">
      <alignment horizontal="center" vertical="center" shrinkToFit="1"/>
      <protection locked="0"/>
    </xf>
    <xf numFmtId="189" fontId="16" fillId="0" borderId="35" xfId="6" applyNumberFormat="1" applyFont="1" applyBorder="1" applyAlignment="1" applyProtection="1">
      <alignment horizontal="center" vertical="center" wrapText="1" shrinkToFit="1"/>
      <protection locked="0"/>
    </xf>
    <xf numFmtId="0" fontId="16" fillId="0" borderId="35" xfId="6" applyFont="1" applyBorder="1">
      <alignment vertical="center"/>
    </xf>
    <xf numFmtId="0" fontId="16" fillId="0" borderId="34" xfId="2" applyFont="1" applyBorder="1" applyAlignment="1">
      <alignment horizontal="center" vertical="center"/>
    </xf>
    <xf numFmtId="0" fontId="12" fillId="0" borderId="32" xfId="2" applyFont="1" applyBorder="1" applyAlignment="1">
      <alignment horizontal="center" vertical="center"/>
    </xf>
    <xf numFmtId="0" fontId="12" fillId="0" borderId="35" xfId="2" applyFont="1" applyBorder="1" applyAlignment="1">
      <alignment horizontal="center" vertical="center"/>
    </xf>
    <xf numFmtId="0" fontId="27" fillId="0" borderId="0" xfId="2" applyFont="1" applyAlignment="1">
      <alignment vertical="center" wrapText="1"/>
    </xf>
    <xf numFmtId="0" fontId="16" fillId="0" borderId="32" xfId="6" applyFont="1" applyBorder="1" applyAlignment="1">
      <alignment horizontal="center" vertical="center"/>
    </xf>
    <xf numFmtId="0" fontId="16" fillId="0" borderId="61" xfId="6" applyFont="1" applyBorder="1" applyAlignment="1">
      <alignment horizontal="center" vertical="center"/>
    </xf>
    <xf numFmtId="0" fontId="23" fillId="0" borderId="35" xfId="2" applyFont="1" applyBorder="1" applyAlignment="1">
      <alignment horizontal="center" vertical="center" wrapText="1"/>
    </xf>
    <xf numFmtId="0" fontId="38" fillId="0" borderId="35" xfId="2" applyFont="1" applyBorder="1" applyAlignment="1">
      <alignment horizontal="center" vertical="center"/>
    </xf>
    <xf numFmtId="0" fontId="1" fillId="0" borderId="25" xfId="2" applyBorder="1" applyAlignment="1" applyProtection="1">
      <alignment horizontal="right" vertical="center" shrinkToFit="1"/>
      <protection locked="0"/>
    </xf>
    <xf numFmtId="0" fontId="1" fillId="0" borderId="0" xfId="2" applyAlignment="1">
      <alignment horizontal="center" vertical="center" wrapText="1"/>
    </xf>
    <xf numFmtId="0" fontId="40" fillId="0" borderId="43" xfId="2" applyFont="1" applyBorder="1" applyAlignment="1">
      <alignment vertical="center" wrapText="1" shrinkToFit="1"/>
    </xf>
    <xf numFmtId="0" fontId="28" fillId="2" borderId="26" xfId="2" applyFont="1" applyFill="1" applyBorder="1">
      <alignment vertical="center"/>
    </xf>
    <xf numFmtId="0" fontId="29" fillId="2" borderId="29" xfId="2" applyFont="1" applyFill="1" applyBorder="1" applyAlignment="1">
      <alignment vertical="center" wrapText="1"/>
    </xf>
    <xf numFmtId="0" fontId="18" fillId="2" borderId="29" xfId="2" applyFont="1" applyFill="1" applyBorder="1">
      <alignment vertical="center"/>
    </xf>
    <xf numFmtId="0" fontId="27" fillId="2" borderId="29" xfId="2" applyFont="1" applyFill="1" applyBorder="1">
      <alignment vertical="center"/>
    </xf>
    <xf numFmtId="0" fontId="1" fillId="2" borderId="29" xfId="2" applyFill="1" applyBorder="1">
      <alignment vertical="center"/>
    </xf>
    <xf numFmtId="0" fontId="18" fillId="2" borderId="28" xfId="2" applyFont="1" applyFill="1" applyBorder="1">
      <alignment vertical="center"/>
    </xf>
    <xf numFmtId="0" fontId="18" fillId="2" borderId="35" xfId="2" applyFont="1" applyFill="1" applyBorder="1" applyAlignment="1">
      <alignment horizontal="center" vertical="center"/>
    </xf>
    <xf numFmtId="0" fontId="14" fillId="2" borderId="33" xfId="2" applyFont="1" applyFill="1" applyBorder="1">
      <alignment vertical="center"/>
    </xf>
    <xf numFmtId="0" fontId="29" fillId="2" borderId="25" xfId="2" applyFont="1" applyFill="1" applyBorder="1">
      <alignment vertical="center"/>
    </xf>
    <xf numFmtId="0" fontId="21" fillId="2" borderId="32" xfId="2" applyFont="1" applyFill="1" applyBorder="1" applyAlignment="1">
      <alignment horizontal="right" vertical="center"/>
    </xf>
    <xf numFmtId="0" fontId="18" fillId="2" borderId="35" xfId="2" applyFont="1" applyFill="1" applyBorder="1">
      <alignment vertical="center"/>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7" xfId="1" applyFont="1" applyFill="1" applyBorder="1" applyAlignment="1">
      <alignment horizontal="left" vertical="center" wrapText="1"/>
    </xf>
    <xf numFmtId="176" fontId="8" fillId="0" borderId="4" xfId="1" applyNumberFormat="1" applyFont="1" applyBorder="1" applyAlignment="1" applyProtection="1">
      <alignment horizontal="left" vertical="center" shrinkToFit="1"/>
      <protection locked="0"/>
    </xf>
    <xf numFmtId="176" fontId="8" fillId="0" borderId="5" xfId="1" applyNumberFormat="1" applyFont="1" applyBorder="1" applyAlignment="1" applyProtection="1">
      <alignment horizontal="left" vertical="center" shrinkToFit="1"/>
      <protection locked="0"/>
    </xf>
    <xf numFmtId="176" fontId="8" fillId="0" borderId="6" xfId="1" applyNumberFormat="1" applyFont="1" applyBorder="1" applyAlignment="1" applyProtection="1">
      <alignment horizontal="left" vertical="center" shrinkToFit="1"/>
      <protection locked="0"/>
    </xf>
    <xf numFmtId="0" fontId="8" fillId="0" borderId="4" xfId="1" applyFont="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protection locked="0"/>
    </xf>
    <xf numFmtId="0" fontId="3" fillId="0" borderId="0" xfId="1" applyFont="1" applyAlignment="1">
      <alignment horizontal="left" vertical="center" wrapText="1"/>
    </xf>
    <xf numFmtId="0" fontId="3" fillId="3" borderId="2" xfId="1" applyFont="1" applyFill="1" applyBorder="1" applyAlignment="1">
      <alignment horizontal="center" vertical="center"/>
    </xf>
    <xf numFmtId="0" fontId="3" fillId="3" borderId="0" xfId="1" applyFont="1" applyFill="1" applyAlignment="1">
      <alignment horizontal="center" vertical="center"/>
    </xf>
    <xf numFmtId="0" fontId="7" fillId="0" borderId="0" xfId="1" applyFont="1" applyAlignment="1">
      <alignment horizontal="left" vertical="top" wrapText="1"/>
    </xf>
    <xf numFmtId="0" fontId="8" fillId="0" borderId="4" xfId="1" applyFont="1" applyBorder="1" applyAlignment="1" applyProtection="1">
      <alignment horizontal="left" vertical="center" indent="6" shrinkToFit="1"/>
      <protection locked="0"/>
    </xf>
    <xf numFmtId="0" fontId="8" fillId="0" borderId="5" xfId="1" applyFont="1" applyBorder="1" applyAlignment="1" applyProtection="1">
      <alignment horizontal="left" vertical="center" indent="6" shrinkToFit="1"/>
      <protection locked="0"/>
    </xf>
    <xf numFmtId="0" fontId="8" fillId="0" borderId="6" xfId="1" applyFont="1" applyBorder="1" applyAlignment="1" applyProtection="1">
      <alignment horizontal="left" vertical="center" indent="6" shrinkToFit="1"/>
      <protection locked="0"/>
    </xf>
    <xf numFmtId="0" fontId="27" fillId="0" borderId="0" xfId="2" applyFont="1" applyAlignment="1">
      <alignment vertical="center" wrapText="1"/>
    </xf>
    <xf numFmtId="178" fontId="1" fillId="0" borderId="41" xfId="2" applyNumberFormat="1" applyBorder="1" applyAlignment="1">
      <alignment horizontal="center" vertical="center"/>
    </xf>
    <xf numFmtId="178" fontId="1" fillId="0" borderId="56" xfId="2" applyNumberFormat="1" applyBorder="1" applyAlignment="1">
      <alignment horizontal="center" vertical="center"/>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185" fontId="18" fillId="0" borderId="57" xfId="4" applyNumberFormat="1" applyFont="1" applyBorder="1" applyAlignment="1">
      <alignment horizontal="center" vertical="center"/>
    </xf>
    <xf numFmtId="185" fontId="18" fillId="0" borderId="41" xfId="4" applyNumberFormat="1" applyFont="1" applyBorder="1" applyAlignment="1">
      <alignment horizontal="center" vertical="center"/>
    </xf>
    <xf numFmtId="185" fontId="18" fillId="0" borderId="56" xfId="4" applyNumberFormat="1" applyFont="1" applyBorder="1" applyAlignment="1">
      <alignment horizontal="center" vertical="center"/>
    </xf>
    <xf numFmtId="0" fontId="27" fillId="0" borderId="60" xfId="2" applyFont="1" applyBorder="1" applyAlignment="1">
      <alignment vertical="top" wrapText="1"/>
    </xf>
    <xf numFmtId="0" fontId="20" fillId="0" borderId="37" xfId="2" applyFont="1" applyBorder="1" applyAlignment="1">
      <alignment horizontal="center" vertical="center" wrapText="1"/>
    </xf>
    <xf numFmtId="0" fontId="20" fillId="0" borderId="36" xfId="2" applyFont="1" applyBorder="1" applyAlignment="1">
      <alignment horizontal="center" vertical="center" wrapText="1"/>
    </xf>
    <xf numFmtId="186" fontId="16" fillId="0" borderId="36" xfId="2" applyNumberFormat="1" applyFont="1" applyBorder="1" applyAlignment="1">
      <alignment horizontal="center" vertical="center"/>
    </xf>
    <xf numFmtId="186" fontId="16" fillId="0" borderId="38" xfId="2" applyNumberFormat="1" applyFont="1" applyBorder="1" applyAlignment="1">
      <alignment horizontal="center" vertical="center"/>
    </xf>
    <xf numFmtId="0" fontId="26" fillId="0" borderId="0" xfId="2" applyFont="1" applyAlignment="1">
      <alignment horizontal="left" vertical="top" wrapText="1"/>
    </xf>
    <xf numFmtId="0" fontId="26" fillId="0" borderId="58" xfId="2" applyFont="1" applyBorder="1" applyAlignment="1">
      <alignment horizontal="left" vertical="top" wrapText="1"/>
    </xf>
    <xf numFmtId="0" fontId="23" fillId="0" borderId="35"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38" xfId="2" applyFont="1" applyBorder="1" applyAlignment="1">
      <alignment horizontal="center" vertical="center" wrapText="1"/>
    </xf>
    <xf numFmtId="0" fontId="23" fillId="0" borderId="37" xfId="2" applyFont="1" applyBorder="1" applyAlignment="1">
      <alignment horizontal="center" vertical="center"/>
    </xf>
    <xf numFmtId="0" fontId="23" fillId="0" borderId="38" xfId="2" applyFont="1" applyBorder="1" applyAlignment="1">
      <alignment horizontal="center" vertical="center"/>
    </xf>
    <xf numFmtId="0" fontId="12" fillId="0" borderId="49" xfId="2" applyFont="1" applyBorder="1" applyAlignment="1">
      <alignment horizontal="center" vertical="center" wrapText="1"/>
    </xf>
    <xf numFmtId="0" fontId="12" fillId="0" borderId="49" xfId="2" applyFont="1" applyBorder="1" applyAlignment="1">
      <alignment horizontal="center" vertical="center"/>
    </xf>
    <xf numFmtId="0" fontId="12" fillId="0" borderId="47" xfId="2" applyFont="1" applyBorder="1" applyAlignment="1">
      <alignment horizontal="center" vertical="center"/>
    </xf>
    <xf numFmtId="0" fontId="12" fillId="0" borderId="51" xfId="2" applyFont="1" applyBorder="1" applyAlignment="1">
      <alignment horizontal="center" vertical="center"/>
    </xf>
    <xf numFmtId="0" fontId="12" fillId="0" borderId="35" xfId="2" applyFont="1" applyBorder="1" applyAlignment="1">
      <alignment horizontal="center" vertical="center"/>
    </xf>
    <xf numFmtId="184" fontId="18" fillId="0" borderId="37" xfId="4" applyNumberFormat="1" applyFont="1" applyFill="1" applyBorder="1" applyAlignment="1" applyProtection="1">
      <alignment horizontal="right" vertical="center" indent="5" shrinkToFit="1"/>
    </xf>
    <xf numFmtId="184" fontId="18" fillId="0" borderId="36" xfId="4" applyNumberFormat="1" applyFont="1" applyFill="1" applyBorder="1" applyAlignment="1" applyProtection="1">
      <alignment horizontal="right" vertical="center" indent="5" shrinkToFit="1"/>
    </xf>
    <xf numFmtId="0" fontId="12" fillId="0" borderId="53" xfId="2" applyFont="1" applyBorder="1" applyAlignment="1">
      <alignment horizontal="center" vertical="center"/>
    </xf>
    <xf numFmtId="0" fontId="12" fillId="0" borderId="54" xfId="2" applyFont="1" applyBorder="1" applyAlignment="1">
      <alignment horizontal="center" vertical="center"/>
    </xf>
    <xf numFmtId="0" fontId="1" fillId="0" borderId="41" xfId="2" applyBorder="1" applyAlignment="1">
      <alignment horizontal="center" vertical="center"/>
    </xf>
    <xf numFmtId="0" fontId="22" fillId="2" borderId="26"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22" fillId="2" borderId="30" xfId="2" applyFont="1" applyFill="1" applyBorder="1" applyAlignment="1">
      <alignment horizontal="center" vertical="center" wrapText="1"/>
    </xf>
    <xf numFmtId="0" fontId="22" fillId="2" borderId="31" xfId="2" applyFont="1" applyFill="1" applyBorder="1" applyAlignment="1">
      <alignment horizontal="center" vertical="center" wrapText="1"/>
    </xf>
    <xf numFmtId="0" fontId="20" fillId="2" borderId="29" xfId="2" quotePrefix="1" applyFont="1" applyFill="1" applyBorder="1" applyAlignment="1">
      <alignment horizontal="center" wrapText="1"/>
    </xf>
    <xf numFmtId="0" fontId="20" fillId="2" borderId="0" xfId="2" quotePrefix="1" applyFont="1" applyFill="1" applyAlignment="1">
      <alignment horizontal="center" wrapText="1"/>
    </xf>
    <xf numFmtId="0" fontId="20" fillId="2" borderId="41" xfId="2" quotePrefix="1" applyFont="1" applyFill="1" applyBorder="1" applyAlignment="1">
      <alignment horizontal="center" wrapText="1"/>
    </xf>
    <xf numFmtId="0" fontId="16" fillId="2" borderId="0" xfId="2" quotePrefix="1" applyFont="1" applyFill="1" applyAlignment="1">
      <alignment horizontal="center" vertical="center"/>
    </xf>
    <xf numFmtId="184" fontId="18" fillId="0" borderId="50" xfId="4" applyNumberFormat="1" applyFont="1" applyFill="1" applyBorder="1" applyAlignment="1" applyProtection="1">
      <alignment horizontal="right" vertical="center" indent="5" shrinkToFit="1"/>
    </xf>
    <xf numFmtId="0" fontId="12" fillId="0" borderId="52" xfId="2" applyFont="1" applyBorder="1" applyAlignment="1">
      <alignment horizontal="center" vertical="center"/>
    </xf>
    <xf numFmtId="0" fontId="12" fillId="0" borderId="38" xfId="2" applyFont="1" applyBorder="1" applyAlignment="1">
      <alignment horizontal="center" vertical="center"/>
    </xf>
    <xf numFmtId="184" fontId="18" fillId="0" borderId="37" xfId="4" applyNumberFormat="1" applyFont="1" applyFill="1" applyBorder="1" applyAlignment="1" applyProtection="1">
      <alignment horizontal="center" vertical="center" shrinkToFit="1"/>
    </xf>
    <xf numFmtId="184" fontId="18" fillId="0" borderId="36" xfId="4" applyNumberFormat="1" applyFont="1" applyFill="1" applyBorder="1" applyAlignment="1" applyProtection="1">
      <alignment horizontal="center" vertical="center" shrinkToFit="1"/>
    </xf>
    <xf numFmtId="184" fontId="18" fillId="0" borderId="50" xfId="4" applyNumberFormat="1" applyFont="1" applyFill="1" applyBorder="1" applyAlignment="1" applyProtection="1">
      <alignment horizontal="center" vertical="center" shrinkToFit="1"/>
    </xf>
    <xf numFmtId="181" fontId="18" fillId="2" borderId="31" xfId="3" applyNumberFormat="1" applyFont="1" applyFill="1" applyBorder="1" applyAlignment="1">
      <alignment horizontal="center" vertical="center"/>
    </xf>
    <xf numFmtId="0" fontId="21" fillId="2" borderId="39" xfId="2" applyFont="1" applyFill="1" applyBorder="1" applyAlignment="1">
      <alignment horizontal="right" vertical="top"/>
    </xf>
    <xf numFmtId="0" fontId="21" fillId="2" borderId="40" xfId="2" applyFont="1" applyFill="1" applyBorder="1" applyAlignment="1">
      <alignment horizontal="right" vertical="top"/>
    </xf>
    <xf numFmtId="0" fontId="12" fillId="0" borderId="42" xfId="2" applyFont="1" applyBorder="1" applyAlignment="1">
      <alignment horizontal="center" vertical="center"/>
    </xf>
    <xf numFmtId="0" fontId="12" fillId="0" borderId="43" xfId="2" applyFont="1" applyBorder="1" applyAlignment="1">
      <alignment horizontal="center" vertical="center"/>
    </xf>
    <xf numFmtId="0" fontId="12" fillId="0" borderId="25" xfId="2" applyFont="1" applyBorder="1" applyAlignment="1">
      <alignment horizontal="center"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25" fillId="0" borderId="48" xfId="2" applyFont="1" applyBorder="1" applyAlignment="1">
      <alignment horizontal="center" vertical="center"/>
    </xf>
    <xf numFmtId="0" fontId="12" fillId="0" borderId="37" xfId="2" applyFont="1" applyBorder="1" applyAlignment="1">
      <alignment horizontal="center" vertical="center"/>
    </xf>
    <xf numFmtId="179" fontId="1" fillId="0" borderId="37" xfId="2" applyNumberFormat="1" applyBorder="1" applyAlignment="1" applyProtection="1">
      <alignment horizontal="center" vertical="center" shrinkToFit="1"/>
      <protection locked="0"/>
    </xf>
    <xf numFmtId="179" fontId="1" fillId="0" borderId="36" xfId="2" applyNumberFormat="1" applyBorder="1" applyAlignment="1" applyProtection="1">
      <alignment horizontal="center" vertical="center" shrinkToFit="1"/>
      <protection locked="0"/>
    </xf>
    <xf numFmtId="0" fontId="12" fillId="0" borderId="37" xfId="2" applyFont="1" applyBorder="1" applyAlignment="1">
      <alignment horizontal="center" vertical="center" shrinkToFit="1"/>
    </xf>
    <xf numFmtId="0" fontId="12" fillId="0" borderId="38" xfId="2" applyFont="1" applyBorder="1" applyAlignment="1">
      <alignment horizontal="center" vertical="center" shrinkToFit="1"/>
    </xf>
    <xf numFmtId="0" fontId="1" fillId="0" borderId="36" xfId="2" applyBorder="1" applyAlignment="1" applyProtection="1">
      <alignment horizontal="center" vertical="center"/>
      <protection locked="0"/>
    </xf>
    <xf numFmtId="0" fontId="1" fillId="0" borderId="25" xfId="2" applyBorder="1" applyAlignment="1" applyProtection="1">
      <alignment horizontal="left" vertical="center" shrinkToFit="1"/>
      <protection locked="0"/>
    </xf>
    <xf numFmtId="0" fontId="1" fillId="0" borderId="34" xfId="2" applyBorder="1" applyAlignment="1" applyProtection="1">
      <alignment horizontal="left" vertical="center" shrinkToFit="1"/>
      <protection locked="0"/>
    </xf>
    <xf numFmtId="0" fontId="16" fillId="0" borderId="37" xfId="2" applyFont="1" applyBorder="1" applyAlignment="1">
      <alignment horizontal="center" vertical="center"/>
    </xf>
    <xf numFmtId="0" fontId="16" fillId="0" borderId="38" xfId="2" applyFont="1" applyBorder="1" applyAlignment="1">
      <alignment horizontal="center" vertical="center"/>
    </xf>
    <xf numFmtId="178" fontId="19" fillId="0" borderId="37" xfId="2" applyNumberFormat="1" applyFont="1" applyBorder="1" applyAlignment="1" applyProtection="1">
      <alignment horizontal="center" vertical="center"/>
      <protection locked="0"/>
    </xf>
    <xf numFmtId="178" fontId="19" fillId="0" borderId="36" xfId="2" applyNumberFormat="1" applyFont="1" applyBorder="1" applyAlignment="1" applyProtection="1">
      <alignment horizontal="center" vertical="center"/>
      <protection locked="0"/>
    </xf>
    <xf numFmtId="178" fontId="19" fillId="0" borderId="38" xfId="2" applyNumberFormat="1" applyFont="1" applyBorder="1" applyAlignment="1" applyProtection="1">
      <alignment horizontal="center" vertical="center"/>
      <protection locked="0"/>
    </xf>
    <xf numFmtId="177" fontId="1" fillId="0" borderId="37" xfId="2" applyNumberFormat="1" applyBorder="1" applyAlignment="1" applyProtection="1">
      <alignment horizontal="center" vertical="center" shrinkToFit="1"/>
      <protection locked="0"/>
    </xf>
    <xf numFmtId="177" fontId="1" fillId="0" borderId="36" xfId="2" applyNumberFormat="1" applyBorder="1" applyAlignment="1" applyProtection="1">
      <alignment horizontal="center" vertical="center" shrinkToFit="1"/>
      <protection locked="0"/>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4" xfId="2" applyFont="1" applyBorder="1" applyAlignment="1">
      <alignment horizontal="center" vertical="center" wrapText="1"/>
    </xf>
    <xf numFmtId="0" fontId="1" fillId="0" borderId="37" xfId="2" applyBorder="1" applyAlignment="1" applyProtection="1">
      <alignment horizontal="left" vertical="center" shrinkToFit="1"/>
      <protection locked="0"/>
    </xf>
    <xf numFmtId="0" fontId="1" fillId="0" borderId="36" xfId="2" applyBorder="1" applyAlignment="1" applyProtection="1">
      <alignment horizontal="left" vertical="center" shrinkToFit="1"/>
      <protection locked="0"/>
    </xf>
    <xf numFmtId="0" fontId="1" fillId="0" borderId="38" xfId="2" applyBorder="1" applyAlignment="1" applyProtection="1">
      <alignment horizontal="left" vertical="center" shrinkToFit="1"/>
      <protection locked="0"/>
    </xf>
    <xf numFmtId="0" fontId="13" fillId="0" borderId="0" xfId="2" applyFont="1" applyAlignment="1">
      <alignment horizontal="center" vertical="center" wrapText="1"/>
    </xf>
    <xf numFmtId="0" fontId="13" fillId="0" borderId="0" xfId="2" applyFont="1" applyAlignment="1">
      <alignment horizontal="center" vertical="center"/>
    </xf>
    <xf numFmtId="177" fontId="1" fillId="0" borderId="25" xfId="2" applyNumberFormat="1" applyBorder="1" applyAlignment="1" applyProtection="1">
      <alignment horizontal="center" vertical="center" shrinkToFit="1"/>
      <protection locked="0"/>
    </xf>
    <xf numFmtId="0" fontId="16" fillId="0" borderId="26" xfId="2" applyFont="1" applyBorder="1" applyAlignment="1">
      <alignment horizontal="center" vertical="center" wrapText="1"/>
    </xf>
    <xf numFmtId="0" fontId="16" fillId="0" borderId="27" xfId="2" applyFont="1" applyBorder="1" applyAlignment="1">
      <alignment horizontal="center" vertical="center"/>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16" fillId="0" borderId="33" xfId="2" applyFont="1" applyBorder="1" applyAlignment="1">
      <alignment horizontal="center" vertical="center"/>
    </xf>
    <xf numFmtId="0" fontId="16" fillId="0" borderId="34" xfId="2" applyFont="1" applyBorder="1" applyAlignment="1">
      <alignment horizontal="center" vertical="center"/>
    </xf>
    <xf numFmtId="0" fontId="12" fillId="0" borderId="28" xfId="2" applyFont="1" applyBorder="1" applyAlignment="1">
      <alignment horizontal="center" vertical="center"/>
    </xf>
    <xf numFmtId="0" fontId="12" fillId="0" borderId="32" xfId="2" applyFont="1" applyBorder="1" applyAlignment="1">
      <alignment horizontal="center" vertical="center"/>
    </xf>
    <xf numFmtId="0" fontId="1" fillId="0" borderId="29" xfId="2" applyBorder="1" applyAlignment="1" applyProtection="1">
      <alignment horizontal="left" vertical="center" shrinkToFit="1"/>
      <protection locked="0"/>
    </xf>
    <xf numFmtId="0" fontId="1" fillId="0" borderId="33" xfId="2" applyBorder="1" applyAlignment="1" applyProtection="1">
      <alignment horizontal="left" vertical="center" shrinkToFit="1"/>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4" xfId="2" applyFont="1" applyBorder="1" applyAlignment="1">
      <alignment horizontal="center" vertical="center" wrapText="1"/>
    </xf>
    <xf numFmtId="178" fontId="18" fillId="0" borderId="36" xfId="2" applyNumberFormat="1" applyFont="1" applyBorder="1" applyAlignment="1" applyProtection="1">
      <alignment horizontal="center" vertical="center"/>
      <protection locked="0"/>
    </xf>
    <xf numFmtId="178" fontId="18" fillId="0" borderId="38" xfId="2" applyNumberFormat="1" applyFont="1" applyBorder="1" applyAlignment="1" applyProtection="1">
      <alignment horizontal="center" vertical="center"/>
      <protection locked="0"/>
    </xf>
    <xf numFmtId="185" fontId="18" fillId="0" borderId="36" xfId="4" applyNumberFormat="1" applyFont="1" applyBorder="1" applyAlignment="1" applyProtection="1">
      <alignment horizontal="center" vertical="center"/>
      <protection locked="0"/>
    </xf>
    <xf numFmtId="185" fontId="18" fillId="0" borderId="38" xfId="4" applyNumberFormat="1" applyFont="1" applyBorder="1" applyAlignment="1" applyProtection="1">
      <alignment horizontal="center" vertical="center"/>
      <protection locked="0"/>
    </xf>
    <xf numFmtId="185" fontId="18" fillId="0" borderId="0" xfId="4" applyNumberFormat="1" applyFont="1" applyBorder="1" applyAlignment="1" applyProtection="1">
      <alignment horizontal="center" vertical="center"/>
      <protection locked="0"/>
    </xf>
    <xf numFmtId="185" fontId="18" fillId="0" borderId="31" xfId="4" applyNumberFormat="1" applyFont="1" applyBorder="1" applyAlignment="1" applyProtection="1">
      <alignment horizontal="center" vertical="center"/>
      <protection locked="0"/>
    </xf>
    <xf numFmtId="185" fontId="18" fillId="2" borderId="36" xfId="4" applyNumberFormat="1" applyFont="1" applyFill="1" applyBorder="1" applyAlignment="1">
      <alignment horizontal="center" vertical="center"/>
    </xf>
    <xf numFmtId="185" fontId="18" fillId="2" borderId="38" xfId="4" applyNumberFormat="1" applyFont="1" applyFill="1" applyBorder="1" applyAlignment="1">
      <alignment horizontal="center" vertical="center"/>
    </xf>
    <xf numFmtId="0" fontId="1" fillId="0" borderId="0" xfId="6" applyAlignment="1" applyProtection="1">
      <alignment horizontal="left" vertical="top" wrapText="1" shrinkToFit="1"/>
      <protection locked="0"/>
    </xf>
    <xf numFmtId="0" fontId="1" fillId="0" borderId="31" xfId="6" applyBorder="1" applyAlignment="1" applyProtection="1">
      <alignment horizontal="left" vertical="top" wrapText="1" shrinkToFit="1"/>
      <protection locked="0"/>
    </xf>
    <xf numFmtId="177" fontId="1" fillId="0" borderId="37" xfId="6" applyNumberFormat="1" applyBorder="1" applyAlignment="1" applyProtection="1">
      <alignment horizontal="center" vertical="center" shrinkToFit="1"/>
      <protection locked="0"/>
    </xf>
    <xf numFmtId="177" fontId="1" fillId="0" borderId="36" xfId="6" applyNumberFormat="1" applyBorder="1" applyAlignment="1" applyProtection="1">
      <alignment horizontal="center" vertical="center" shrinkToFit="1"/>
      <protection locked="0"/>
    </xf>
    <xf numFmtId="187" fontId="1" fillId="0" borderId="37" xfId="6" applyNumberFormat="1" applyBorder="1" applyAlignment="1" applyProtection="1">
      <alignment horizontal="center" vertical="center" shrinkToFit="1"/>
      <protection locked="0"/>
    </xf>
    <xf numFmtId="187" fontId="1" fillId="0" borderId="36" xfId="6" applyNumberFormat="1" applyBorder="1" applyAlignment="1" applyProtection="1">
      <alignment horizontal="center" vertical="center" shrinkToFit="1"/>
      <protection locked="0"/>
    </xf>
    <xf numFmtId="0" fontId="16" fillId="0" borderId="29" xfId="6" applyFont="1" applyBorder="1" applyAlignment="1">
      <alignment horizontal="center" vertical="center"/>
    </xf>
    <xf numFmtId="0" fontId="16" fillId="0" borderId="26" xfId="6" applyFont="1" applyBorder="1" applyAlignment="1">
      <alignment horizontal="center" vertical="center" wrapText="1"/>
    </xf>
    <xf numFmtId="0" fontId="16" fillId="0" borderId="29" xfId="6" applyFont="1" applyBorder="1" applyAlignment="1">
      <alignment horizontal="center" vertical="center" wrapText="1"/>
    </xf>
    <xf numFmtId="0" fontId="16" fillId="0" borderId="27" xfId="6" applyFont="1" applyBorder="1" applyAlignment="1">
      <alignment horizontal="center" vertical="center" wrapText="1"/>
    </xf>
    <xf numFmtId="0" fontId="1" fillId="0" borderId="37" xfId="6" applyBorder="1" applyAlignment="1" applyProtection="1">
      <alignment horizontal="left" vertical="center" shrinkToFit="1"/>
      <protection locked="0"/>
    </xf>
    <xf numFmtId="0" fontId="1" fillId="0" borderId="36" xfId="6" applyBorder="1" applyAlignment="1" applyProtection="1">
      <alignment horizontal="left" vertical="center" shrinkToFit="1"/>
      <protection locked="0"/>
    </xf>
    <xf numFmtId="0" fontId="1" fillId="0" borderId="38" xfId="6" applyBorder="1" applyAlignment="1" applyProtection="1">
      <alignment horizontal="left" vertical="center" shrinkToFit="1"/>
      <protection locked="0"/>
    </xf>
    <xf numFmtId="0" fontId="16" fillId="0" borderId="61" xfId="6" applyFont="1" applyBorder="1" applyAlignment="1">
      <alignment horizontal="center" vertical="center" wrapText="1"/>
    </xf>
    <xf numFmtId="0" fontId="16" fillId="0" borderId="32" xfId="6" applyFont="1" applyBorder="1" applyAlignment="1">
      <alignment horizontal="center" vertical="center"/>
    </xf>
    <xf numFmtId="0" fontId="1" fillId="0" borderId="25" xfId="6" applyBorder="1" applyAlignment="1" applyProtection="1">
      <alignment horizontal="left" vertical="center" shrinkToFit="1"/>
      <protection locked="0"/>
    </xf>
    <xf numFmtId="0" fontId="1" fillId="0" borderId="34" xfId="6" applyBorder="1" applyAlignment="1" applyProtection="1">
      <alignment horizontal="left" vertical="center" shrinkToFit="1"/>
      <protection locked="0"/>
    </xf>
    <xf numFmtId="0" fontId="16" fillId="0" borderId="28" xfId="6" applyFont="1" applyBorder="1" applyAlignment="1">
      <alignment horizontal="center" vertical="center" wrapText="1"/>
    </xf>
    <xf numFmtId="0" fontId="32" fillId="0" borderId="0" xfId="6" applyFont="1" applyAlignment="1">
      <alignment horizontal="center" vertical="center" wrapText="1"/>
    </xf>
    <xf numFmtId="0" fontId="32" fillId="0" borderId="0" xfId="6" applyFont="1" applyAlignment="1">
      <alignment horizontal="center" vertical="center"/>
    </xf>
    <xf numFmtId="177" fontId="1" fillId="0" borderId="25" xfId="6" applyNumberFormat="1" applyBorder="1" applyAlignment="1" applyProtection="1">
      <alignment horizontal="center" vertical="center" shrinkToFit="1"/>
      <protection locked="0"/>
    </xf>
    <xf numFmtId="0" fontId="16" fillId="0" borderId="30" xfId="6" applyFont="1" applyBorder="1" applyAlignment="1">
      <alignment horizontal="center" vertical="center"/>
    </xf>
    <xf numFmtId="0" fontId="16" fillId="0" borderId="33" xfId="6" applyFont="1" applyBorder="1" applyAlignment="1">
      <alignment horizontal="center" vertical="center"/>
    </xf>
    <xf numFmtId="0" fontId="1" fillId="0" borderId="29" xfId="6" applyBorder="1" applyAlignment="1" applyProtection="1">
      <alignment horizontal="center" vertical="center" shrinkToFit="1"/>
      <protection locked="0"/>
    </xf>
    <xf numFmtId="0" fontId="1" fillId="0" borderId="33" xfId="6" applyBorder="1" applyAlignment="1" applyProtection="1">
      <alignment horizontal="left" vertical="center" shrinkToFit="1"/>
      <protection locked="0"/>
    </xf>
    <xf numFmtId="0" fontId="41" fillId="2" borderId="25" xfId="2" applyFont="1" applyFill="1" applyBorder="1" applyAlignment="1">
      <alignment horizontal="center" vertical="center"/>
    </xf>
    <xf numFmtId="0" fontId="41" fillId="2" borderId="34" xfId="2" applyFont="1" applyFill="1" applyBorder="1" applyAlignment="1">
      <alignment horizontal="center" vertical="center"/>
    </xf>
    <xf numFmtId="0" fontId="14" fillId="0" borderId="43" xfId="2" applyFont="1" applyBorder="1" applyAlignment="1">
      <alignment horizontal="left" vertical="center" wrapText="1" shrinkToFit="1"/>
    </xf>
    <xf numFmtId="0" fontId="20" fillId="0" borderId="0" xfId="2" applyFont="1" applyAlignment="1">
      <alignment horizontal="left" vertical="center" wrapText="1"/>
    </xf>
    <xf numFmtId="0" fontId="1" fillId="0" borderId="29" xfId="2" applyBorder="1" applyAlignment="1" applyProtection="1">
      <alignment horizontal="center" vertical="center" shrinkToFit="1"/>
      <protection locked="0"/>
    </xf>
    <xf numFmtId="185" fontId="36" fillId="0" borderId="0" xfId="7" applyNumberFormat="1" applyFont="1" applyBorder="1" applyAlignment="1" applyProtection="1">
      <alignment horizontal="center" vertical="center"/>
      <protection locked="0"/>
    </xf>
    <xf numFmtId="185" fontId="36" fillId="0" borderId="62" xfId="7" applyNumberFormat="1" applyFont="1" applyBorder="1" applyAlignment="1" applyProtection="1">
      <alignment horizontal="center" vertical="center"/>
      <protection locked="0"/>
    </xf>
    <xf numFmtId="0" fontId="16" fillId="0" borderId="28" xfId="6" applyFont="1" applyBorder="1" applyAlignment="1">
      <alignment horizontal="center" vertical="center"/>
    </xf>
    <xf numFmtId="0" fontId="16" fillId="0" borderId="61" xfId="6" applyFont="1" applyBorder="1" applyAlignment="1">
      <alignment horizontal="center" vertical="center"/>
    </xf>
    <xf numFmtId="0" fontId="1" fillId="0" borderId="36" xfId="6" applyBorder="1" applyAlignment="1" applyProtection="1">
      <alignment horizontal="center" vertical="center"/>
      <protection locked="0"/>
    </xf>
    <xf numFmtId="0" fontId="1" fillId="0" borderId="38" xfId="6" applyBorder="1" applyAlignment="1" applyProtection="1">
      <alignment horizontal="center" vertical="center"/>
      <protection locked="0"/>
    </xf>
    <xf numFmtId="0" fontId="1" fillId="0" borderId="36" xfId="6" applyBorder="1" applyAlignment="1" applyProtection="1">
      <alignment horizontal="center" vertical="center" wrapText="1" shrinkToFit="1"/>
      <protection locked="0"/>
    </xf>
    <xf numFmtId="0" fontId="1" fillId="0" borderId="38" xfId="6" applyBorder="1" applyAlignment="1" applyProtection="1">
      <alignment horizontal="center" vertical="center" wrapText="1" shrinkToFit="1"/>
      <protection locked="0"/>
    </xf>
    <xf numFmtId="188" fontId="37" fillId="0" borderId="36" xfId="6" applyNumberFormat="1" applyFont="1" applyBorder="1" applyAlignment="1" applyProtection="1">
      <alignment horizontal="center" vertical="center" shrinkToFit="1"/>
      <protection locked="0"/>
    </xf>
    <xf numFmtId="188" fontId="37" fillId="0" borderId="38" xfId="6" applyNumberFormat="1" applyFont="1" applyBorder="1" applyAlignment="1" applyProtection="1">
      <alignment horizontal="center" vertical="center" shrinkToFit="1"/>
      <protection locked="0"/>
    </xf>
    <xf numFmtId="0" fontId="1" fillId="0" borderId="36" xfId="6" applyBorder="1" applyAlignment="1" applyProtection="1">
      <alignment horizontal="center" vertical="center" shrinkToFit="1"/>
      <protection locked="0"/>
    </xf>
    <xf numFmtId="0" fontId="1" fillId="0" borderId="38" xfId="6" applyBorder="1" applyAlignment="1" applyProtection="1">
      <alignment horizontal="center" vertical="center" shrinkToFit="1"/>
      <protection locked="0"/>
    </xf>
    <xf numFmtId="0" fontId="31" fillId="0" borderId="0" xfId="6" applyFont="1" applyAlignment="1">
      <alignment horizontal="center" vertical="center" wrapText="1"/>
    </xf>
    <xf numFmtId="0" fontId="31" fillId="0" borderId="0" xfId="6" applyFont="1" applyAlignment="1">
      <alignment horizontal="center" vertical="center"/>
    </xf>
    <xf numFmtId="0" fontId="35" fillId="0" borderId="0" xfId="6" applyFont="1" applyAlignment="1" applyProtection="1">
      <alignment horizontal="center" vertical="top" wrapText="1"/>
      <protection locked="0"/>
    </xf>
    <xf numFmtId="0" fontId="35" fillId="0" borderId="0" xfId="6" applyFont="1" applyAlignment="1" applyProtection="1">
      <alignment horizontal="center" vertical="top"/>
      <protection locked="0"/>
    </xf>
  </cellXfs>
  <cellStyles count="10">
    <cellStyle name="パーセント 2" xfId="3" xr:uid="{336EE39F-1B65-429F-8F2F-6AA7C7826393}"/>
    <cellStyle name="桁区切り 2" xfId="5" xr:uid="{F7339189-F943-430A-B225-9354D001B04D}"/>
    <cellStyle name="桁区切り 5" xfId="4" xr:uid="{BF75A27E-2364-448C-9797-4E31F5C658C5}"/>
    <cellStyle name="桁区切り 5 2" xfId="7" xr:uid="{945B84CA-86BE-4CAB-90EA-52DAD72EE25C}"/>
    <cellStyle name="標準" xfId="0" builtinId="0"/>
    <cellStyle name="標準 10" xfId="8" xr:uid="{F764BF4E-CD39-4054-89D0-8707DB3BEC37}"/>
    <cellStyle name="標準 12" xfId="2" xr:uid="{B81A1A5C-B008-4DF6-9FB1-5E4EC56A02E1}"/>
    <cellStyle name="標準 12 2" xfId="6" xr:uid="{FAEBB142-818D-45BE-98DF-A8BC4E74ECEF}"/>
    <cellStyle name="標準 2" xfId="1" xr:uid="{B19050F0-940C-4189-9D7F-08522556780A}"/>
    <cellStyle name="標準 8" xfId="9" xr:uid="{27E2D8A3-3C94-4D30-A2D4-81A09C616DF8}"/>
  </cellStyles>
  <dxfs count="2">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1851660</xdr:colOff>
      <xdr:row>12</xdr:row>
      <xdr:rowOff>114300</xdr:rowOff>
    </xdr:from>
    <xdr:to>
      <xdr:col>2</xdr:col>
      <xdr:colOff>838200</xdr:colOff>
      <xdr:row>12</xdr:row>
      <xdr:rowOff>365760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0" y="4792980"/>
          <a:ext cx="9144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浪江町大字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37</xdr:row>
      <xdr:rowOff>7620</xdr:rowOff>
    </xdr:from>
    <xdr:to>
      <xdr:col>7</xdr:col>
      <xdr:colOff>1082040</xdr:colOff>
      <xdr:row>37</xdr:row>
      <xdr:rowOff>220980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601980" y="1002792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327660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594860" y="0"/>
          <a:ext cx="2766060" cy="102108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38100</xdr:colOff>
      <xdr:row>0</xdr:row>
      <xdr:rowOff>30480</xdr:rowOff>
    </xdr:from>
    <xdr:to>
      <xdr:col>0</xdr:col>
      <xdr:colOff>516900</xdr:colOff>
      <xdr:row>2</xdr:row>
      <xdr:rowOff>160020</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38100" y="3048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34</xdr:row>
      <xdr:rowOff>7620</xdr:rowOff>
    </xdr:from>
    <xdr:to>
      <xdr:col>7</xdr:col>
      <xdr:colOff>1082040</xdr:colOff>
      <xdr:row>34</xdr:row>
      <xdr:rowOff>220980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01980" y="895350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3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mc:AlternateContent xmlns:mc="http://schemas.openxmlformats.org/markup-compatibility/2006">
    <mc:Choice xmlns:a14="http://schemas.microsoft.com/office/drawing/2010/main" Requires="a14">
      <xdr:twoCellAnchor editAs="oneCell">
        <xdr:from>
          <xdr:col>0</xdr:col>
          <xdr:colOff>342900</xdr:colOff>
          <xdr:row>39</xdr:row>
          <xdr:rowOff>68580</xdr:rowOff>
        </xdr:from>
        <xdr:to>
          <xdr:col>1</xdr:col>
          <xdr:colOff>533400</xdr:colOff>
          <xdr:row>39</xdr:row>
          <xdr:rowOff>464820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289560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4709160" y="0"/>
          <a:ext cx="2865120" cy="108966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45720</xdr:colOff>
      <xdr:row>0</xdr:row>
      <xdr:rowOff>22860</xdr:rowOff>
    </xdr:from>
    <xdr:to>
      <xdr:col>0</xdr:col>
      <xdr:colOff>524520</xdr:colOff>
      <xdr:row>2</xdr:row>
      <xdr:rowOff>152400</xdr:rowOff>
    </xdr:to>
    <xdr:sp macro="" textlink="">
      <xdr:nvSpPr>
        <xdr:cNvPr id="3" name="楕円 2">
          <a:extLst>
            <a:ext uri="{FF2B5EF4-FFF2-40B4-BE49-F238E27FC236}">
              <a16:creationId xmlns:a16="http://schemas.microsoft.com/office/drawing/2014/main" id="{00000000-0008-0000-0400-000003000000}"/>
            </a:ext>
          </a:extLst>
        </xdr:cNvPr>
        <xdr:cNvSpPr>
          <a:spLocks noChangeAspect="1"/>
        </xdr:cNvSpPr>
      </xdr:nvSpPr>
      <xdr:spPr>
        <a:xfrm>
          <a:off x="45720" y="2286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DD68-D4DA-4974-AF94-5BEDDB9181B7}">
  <sheetPr>
    <tabColor theme="5"/>
    <pageSetUpPr fitToPage="1"/>
  </sheetPr>
  <dimension ref="B1:E44"/>
  <sheetViews>
    <sheetView tabSelected="1" workbookViewId="0">
      <selection activeCell="E6" sqref="E6"/>
    </sheetView>
  </sheetViews>
  <sheetFormatPr defaultRowHeight="12.6" x14ac:dyDescent="0.15"/>
  <cols>
    <col min="1" max="1" width="2.28515625" style="1" customWidth="1"/>
    <col min="2" max="3" width="18.0703125" style="1" customWidth="1"/>
    <col min="4" max="4" width="1.42578125" style="1" customWidth="1"/>
    <col min="5" max="5" width="18.0703125" style="1" customWidth="1"/>
    <col min="6" max="16384" width="9.140625" style="1"/>
  </cols>
  <sheetData>
    <row r="1" spans="2:5" ht="13.2" thickBot="1" x14ac:dyDescent="0.2"/>
    <row r="2" spans="2:5" ht="39" customHeight="1" thickTop="1" thickBot="1" x14ac:dyDescent="0.2">
      <c r="B2" s="2" t="s">
        <v>0</v>
      </c>
      <c r="C2" s="164" t="s">
        <v>1</v>
      </c>
      <c r="D2" s="165"/>
      <c r="E2" s="165"/>
    </row>
    <row r="3" spans="2:5" ht="39" customHeight="1" thickTop="1" x14ac:dyDescent="0.15">
      <c r="B3" s="163" t="s">
        <v>2</v>
      </c>
      <c r="C3" s="163"/>
      <c r="D3" s="163"/>
      <c r="E3" s="163"/>
    </row>
    <row r="4" spans="2:5" ht="19.2" customHeight="1" x14ac:dyDescent="0.15">
      <c r="B4" s="166" t="s">
        <v>3</v>
      </c>
      <c r="C4" s="166"/>
      <c r="D4" s="166"/>
      <c r="E4" s="166"/>
    </row>
    <row r="5" spans="2:5" ht="10.199999999999999" customHeight="1" thickBot="1" x14ac:dyDescent="0.2"/>
    <row r="6" spans="2:5" ht="39" customHeight="1" thickTop="1" thickBot="1" x14ac:dyDescent="0.2">
      <c r="B6" s="3" t="s">
        <v>4</v>
      </c>
      <c r="C6" s="4" t="s">
        <v>5</v>
      </c>
      <c r="D6" s="4"/>
      <c r="E6" s="5"/>
    </row>
    <row r="7" spans="2:5" ht="39" customHeight="1" thickTop="1" thickBot="1" x14ac:dyDescent="0.2">
      <c r="B7" s="6" t="s">
        <v>6</v>
      </c>
      <c r="C7" s="160"/>
      <c r="D7" s="161"/>
      <c r="E7" s="162"/>
    </row>
    <row r="8" spans="2:5" ht="39" customHeight="1" thickTop="1" thickBot="1" x14ac:dyDescent="0.2">
      <c r="B8" s="4" t="s">
        <v>7</v>
      </c>
      <c r="C8" s="160"/>
      <c r="D8" s="161"/>
      <c r="E8" s="162"/>
    </row>
    <row r="9" spans="2:5" ht="39" customHeight="1" thickTop="1" thickBot="1" x14ac:dyDescent="0.2">
      <c r="B9" s="4" t="s">
        <v>8</v>
      </c>
      <c r="C9" s="160"/>
      <c r="D9" s="161"/>
      <c r="E9" s="162"/>
    </row>
    <row r="10" spans="2:5" ht="39" customHeight="1" thickTop="1" thickBot="1" x14ac:dyDescent="0.2">
      <c r="B10" s="4" t="s">
        <v>9</v>
      </c>
      <c r="C10" s="160"/>
      <c r="D10" s="161"/>
      <c r="E10" s="162"/>
    </row>
    <row r="11" spans="2:5" ht="13.8" customHeight="1" thickTop="1" thickBot="1" x14ac:dyDescent="0.2"/>
    <row r="12" spans="2:5" ht="39" customHeight="1" thickTop="1" thickBot="1" x14ac:dyDescent="0.2">
      <c r="B12" s="3" t="s">
        <v>10</v>
      </c>
      <c r="C12" s="4" t="s">
        <v>5</v>
      </c>
      <c r="D12" s="4"/>
      <c r="E12" s="5"/>
    </row>
    <row r="13" spans="2:5" ht="39" customHeight="1" thickTop="1" thickBot="1" x14ac:dyDescent="0.2">
      <c r="B13" s="6" t="s">
        <v>11</v>
      </c>
      <c r="C13" s="167"/>
      <c r="D13" s="168"/>
      <c r="E13" s="169"/>
    </row>
    <row r="14" spans="2:5" ht="39" customHeight="1" thickTop="1" thickBot="1" x14ac:dyDescent="0.2">
      <c r="B14" s="4" t="s">
        <v>12</v>
      </c>
      <c r="C14" s="160"/>
      <c r="D14" s="161"/>
      <c r="E14" s="162"/>
    </row>
    <row r="15" spans="2:5" ht="39" customHeight="1" thickTop="1" thickBot="1" x14ac:dyDescent="0.2">
      <c r="B15" s="6" t="s">
        <v>13</v>
      </c>
      <c r="C15" s="160"/>
      <c r="D15" s="161"/>
      <c r="E15" s="162"/>
    </row>
    <row r="16" spans="2:5" ht="39" customHeight="1" thickTop="1" thickBot="1" x14ac:dyDescent="0.2">
      <c r="B16" s="4" t="s">
        <v>14</v>
      </c>
      <c r="C16" s="160" t="s">
        <v>15</v>
      </c>
      <c r="D16" s="161"/>
      <c r="E16" s="162"/>
    </row>
    <row r="17" spans="2:5" ht="39" customHeight="1" thickTop="1" thickBot="1" x14ac:dyDescent="0.2">
      <c r="B17" s="4" t="s">
        <v>16</v>
      </c>
      <c r="C17" s="160" t="s">
        <v>17</v>
      </c>
      <c r="D17" s="161"/>
      <c r="E17" s="162"/>
    </row>
    <row r="18" spans="2:5" ht="39" customHeight="1" thickTop="1" thickBot="1" x14ac:dyDescent="0.2">
      <c r="B18" s="6" t="s">
        <v>18</v>
      </c>
      <c r="C18" s="157"/>
      <c r="D18" s="158"/>
      <c r="E18" s="159"/>
    </row>
    <row r="19" spans="2:5" ht="13.8" customHeight="1" thickTop="1" thickBot="1" x14ac:dyDescent="0.2"/>
    <row r="20" spans="2:5" ht="39" customHeight="1" thickTop="1" thickBot="1" x14ac:dyDescent="0.2">
      <c r="B20" s="3" t="s">
        <v>19</v>
      </c>
      <c r="C20" s="4" t="s">
        <v>20</v>
      </c>
      <c r="D20" s="4"/>
      <c r="E20" s="7"/>
    </row>
    <row r="21" spans="2:5" ht="39" customHeight="1" thickTop="1" thickBot="1" x14ac:dyDescent="0.2">
      <c r="B21" s="4" t="s">
        <v>21</v>
      </c>
      <c r="C21" s="160"/>
      <c r="D21" s="161"/>
      <c r="E21" s="162"/>
    </row>
    <row r="22" spans="2:5" ht="39" customHeight="1" thickTop="1" thickBot="1" x14ac:dyDescent="0.2">
      <c r="B22" s="4" t="s">
        <v>22</v>
      </c>
      <c r="C22" s="160"/>
      <c r="D22" s="161"/>
      <c r="E22" s="162"/>
    </row>
    <row r="23" spans="2:5" ht="13.2" thickTop="1" x14ac:dyDescent="0.15"/>
    <row r="24" spans="2:5" ht="39" customHeight="1" thickBot="1" x14ac:dyDescent="0.2">
      <c r="B24" s="3" t="s">
        <v>23</v>
      </c>
      <c r="C24" s="4"/>
      <c r="D24" s="4"/>
    </row>
    <row r="25" spans="2:5" ht="39" customHeight="1" thickTop="1" thickBot="1" x14ac:dyDescent="0.2">
      <c r="B25" s="4" t="s">
        <v>24</v>
      </c>
      <c r="C25" s="8" t="s">
        <v>25</v>
      </c>
      <c r="D25" s="9"/>
    </row>
    <row r="26" spans="2:5" ht="39" customHeight="1" thickTop="1" thickBot="1" x14ac:dyDescent="0.2">
      <c r="B26" s="4" t="s">
        <v>26</v>
      </c>
      <c r="C26" s="8" t="s">
        <v>27</v>
      </c>
      <c r="D26" s="9"/>
    </row>
    <row r="27" spans="2:5" ht="39" customHeight="1" thickTop="1" thickBot="1" x14ac:dyDescent="0.2">
      <c r="B27" s="4" t="s">
        <v>28</v>
      </c>
      <c r="C27" s="8" t="s">
        <v>29</v>
      </c>
      <c r="D27" s="9"/>
    </row>
    <row r="28" spans="2:5" ht="39" customHeight="1" thickTop="1" thickBot="1" x14ac:dyDescent="0.2">
      <c r="B28" s="3"/>
      <c r="C28" s="4" t="str">
        <f>IF(C27="一体","事業所等部分延べ床面積","")</f>
        <v/>
      </c>
      <c r="D28" s="4"/>
      <c r="E28" s="5"/>
    </row>
    <row r="29" spans="2:5" ht="39" customHeight="1" thickTop="1" x14ac:dyDescent="0.15">
      <c r="B29" s="3"/>
      <c r="C29" s="4" t="str">
        <f>IF(C27="一体","住居部分延べ床面積","")</f>
        <v/>
      </c>
      <c r="D29" s="4"/>
      <c r="E29" s="5"/>
    </row>
    <row r="30" spans="2:5" ht="55.2" customHeight="1" x14ac:dyDescent="0.15"/>
    <row r="31" spans="2:5" ht="39" customHeight="1" x14ac:dyDescent="0.15">
      <c r="B31" s="163" t="s">
        <v>30</v>
      </c>
      <c r="C31" s="163"/>
      <c r="D31" s="163"/>
      <c r="E31" s="163"/>
    </row>
    <row r="33" spans="2:5" x14ac:dyDescent="0.15">
      <c r="B33" s="1" t="s">
        <v>31</v>
      </c>
    </row>
    <row r="34" spans="2:5" x14ac:dyDescent="0.15">
      <c r="B34" s="10"/>
      <c r="C34" s="11" t="s">
        <v>32</v>
      </c>
      <c r="D34" s="11"/>
      <c r="E34" s="12" t="s">
        <v>33</v>
      </c>
    </row>
    <row r="35" spans="2:5" x14ac:dyDescent="0.15">
      <c r="B35" s="151" t="s">
        <v>34</v>
      </c>
      <c r="C35" s="154" t="s">
        <v>35</v>
      </c>
      <c r="D35" s="13">
        <v>1</v>
      </c>
      <c r="E35" s="14" t="s">
        <v>36</v>
      </c>
    </row>
    <row r="36" spans="2:5" ht="21.6" x14ac:dyDescent="0.15">
      <c r="B36" s="152"/>
      <c r="C36" s="155"/>
      <c r="D36" s="15">
        <v>2</v>
      </c>
      <c r="E36" s="16" t="s">
        <v>37</v>
      </c>
    </row>
    <row r="37" spans="2:5" ht="32.4" x14ac:dyDescent="0.15">
      <c r="B37" s="152"/>
      <c r="C37" s="155"/>
      <c r="D37" s="15">
        <v>3</v>
      </c>
      <c r="E37" s="16" t="s">
        <v>38</v>
      </c>
    </row>
    <row r="38" spans="2:5" x14ac:dyDescent="0.15">
      <c r="B38" s="153"/>
      <c r="C38" s="156"/>
      <c r="D38" s="17">
        <v>4</v>
      </c>
      <c r="E38" s="18" t="s">
        <v>39</v>
      </c>
    </row>
    <row r="39" spans="2:5" ht="25.2" x14ac:dyDescent="0.15">
      <c r="B39" s="19" t="s">
        <v>40</v>
      </c>
      <c r="C39" s="20" t="s">
        <v>41</v>
      </c>
      <c r="D39" s="21">
        <v>1</v>
      </c>
      <c r="E39" s="22" t="s">
        <v>42</v>
      </c>
    </row>
    <row r="40" spans="2:5" ht="13.8" customHeight="1" x14ac:dyDescent="0.15">
      <c r="B40" s="151" t="s">
        <v>43</v>
      </c>
      <c r="C40" s="154" t="s">
        <v>44</v>
      </c>
      <c r="D40" s="13">
        <v>1</v>
      </c>
      <c r="E40" s="23" t="s">
        <v>45</v>
      </c>
    </row>
    <row r="41" spans="2:5" ht="43.2" x14ac:dyDescent="0.15">
      <c r="B41" s="152"/>
      <c r="C41" s="155"/>
      <c r="D41" s="15">
        <v>2</v>
      </c>
      <c r="E41" s="16" t="s">
        <v>192</v>
      </c>
    </row>
    <row r="42" spans="2:5" x14ac:dyDescent="0.15">
      <c r="B42" s="152"/>
      <c r="C42" s="155"/>
      <c r="D42" s="15">
        <v>3</v>
      </c>
      <c r="E42" s="24" t="s">
        <v>46</v>
      </c>
    </row>
    <row r="43" spans="2:5" x14ac:dyDescent="0.15">
      <c r="B43" s="153"/>
      <c r="C43" s="156"/>
      <c r="D43" s="17">
        <v>4</v>
      </c>
      <c r="E43" s="25" t="s">
        <v>39</v>
      </c>
    </row>
    <row r="44" spans="2:5" ht="25.2" customHeight="1" x14ac:dyDescent="0.15">
      <c r="B44" s="26" t="s">
        <v>47</v>
      </c>
      <c r="C44" s="27" t="s">
        <v>48</v>
      </c>
      <c r="D44" s="27">
        <v>1</v>
      </c>
      <c r="E44" s="28" t="s">
        <v>49</v>
      </c>
    </row>
  </sheetData>
  <sheetProtection selectLockedCells="1"/>
  <mergeCells count="20">
    <mergeCell ref="C17:E17"/>
    <mergeCell ref="C2:E2"/>
    <mergeCell ref="B3:E3"/>
    <mergeCell ref="B4:E4"/>
    <mergeCell ref="C7:E7"/>
    <mergeCell ref="C8:E8"/>
    <mergeCell ref="C9:E9"/>
    <mergeCell ref="C10:E10"/>
    <mergeCell ref="C13:E13"/>
    <mergeCell ref="C14:E14"/>
    <mergeCell ref="C15:E15"/>
    <mergeCell ref="C16:E16"/>
    <mergeCell ref="B40:B43"/>
    <mergeCell ref="C40:C43"/>
    <mergeCell ref="C18:E18"/>
    <mergeCell ref="C21:E21"/>
    <mergeCell ref="C22:E22"/>
    <mergeCell ref="B31:E31"/>
    <mergeCell ref="B35:B38"/>
    <mergeCell ref="C35:C38"/>
  </mergeCells>
  <phoneticPr fontId="4"/>
  <conditionalFormatting sqref="E28">
    <cfRule type="expression" dxfId="1" priority="2">
      <formula>C27="一体"</formula>
    </cfRule>
  </conditionalFormatting>
  <conditionalFormatting sqref="E29">
    <cfRule type="expression" dxfId="0" priority="1">
      <formula>C27="一体"</formula>
    </cfRule>
  </conditionalFormatting>
  <dataValidations count="15">
    <dataValidation type="list" imeMode="on" allowBlank="1" showInputMessage="1" showErrorMessage="1" promptTitle="町内事業所の立地区域を選択します" prompt="　" sqref="C17:E17" xr:uid="{665F1E7E-7C6C-4364-A1D9-5A73EB53E968}">
      <formula1>"特定復興再生拠点区域,帰還困難区域,その他の区域,特定復興再生拠点区域　　　・　　　帰還困難区域　　　・　　その他の区域"</formula1>
    </dataValidation>
    <dataValidation type="decimal" imeMode="off" operator="greaterThanOrEqual" allowBlank="1" showInputMessage="1" showErrorMessage="1" promptTitle="事業所等部分の延べ床面積を入力します" prompt="小数点以下第2位まで入力してください" sqref="E28:E29" xr:uid="{0DCACD2E-0B8D-4A87-A67F-BACFFD9A2E5B}">
      <formula1>0</formula1>
    </dataValidation>
    <dataValidation type="list" imeMode="on" allowBlank="1" showInputMessage="1" showErrorMessage="1" promptTitle="事業所建物の状況を確認します" prompt="選択してください_x000a__x000a_住居と事業所等が一体となっている場合は、事業所等部分の延べ床面積がわかる平面図が必要です。" sqref="C27" xr:uid="{480647C8-FDE3-4074-8406-F09F29034257}">
      <formula1>"別々,一体,　別々　・　一体"</formula1>
    </dataValidation>
    <dataValidation imeMode="off" allowBlank="1" showInputMessage="1" showErrorMessage="1" promptTitle="申請者の郵便番号を入力します" prompt="法人の場合は本社住所、個人の場合は代表者住所" sqref="E6" xr:uid="{F1D336CB-282F-4EB7-91F0-B0A1B3BCFD75}"/>
    <dataValidation imeMode="on" allowBlank="1" showInputMessage="1" showErrorMessage="1" promptTitle="法人の場合は本社住所、個人の場合は代表者住所" prompt="　" sqref="C7:E7" xr:uid="{2E9D2D4A-92CF-4B50-992F-84F65B4603B9}"/>
    <dataValidation imeMode="on" allowBlank="1" showInputMessage="1" showErrorMessage="1" sqref="C8:E10 C21:E21 C14:E14 D25:D27" xr:uid="{827B3925-9F02-4D74-9345-871D5D524BF3}"/>
    <dataValidation imeMode="off" allowBlank="1" showInputMessage="1" showErrorMessage="1" promptTitle="町内事業所の郵便番号を入力します" prompt="979-15～から始まる郵便番号です" sqref="E12" xr:uid="{344E0DC5-04B2-4A32-96B1-45149D935EDA}"/>
    <dataValidation imeMode="on" allowBlank="1" showInputMessage="1" showErrorMessage="1" promptTitle="町内事業所の「浪江町大字」以降の住所を入力します" prompt="　" sqref="C13:E13" xr:uid="{1183DF2B-105C-4718-A277-8517850ED081}"/>
    <dataValidation type="textLength" imeMode="off" operator="lessThan" allowBlank="1" showInputMessage="1" showErrorMessage="1" errorTitle="ご確認ください" error="電話番号はあっていますか" promptTitle="この補助金についての連絡が可能な電話番号を入力します" prompt="　平日8：30～17：15に連絡可能なものを入力してください" sqref="E20" xr:uid="{EB87A3EE-6496-4417-83CA-9707B9B6D9DB}">
      <formula1>15</formula1>
    </dataValidation>
    <dataValidation imeMode="off" allowBlank="1" showInputMessage="1" showErrorMessage="1" promptTitle="この補助金について連絡が可能なメールアドレスを入力します" prompt="　" sqref="C22:E22" xr:uid="{5763AC33-60A2-4D4D-BD94-6CF6ECCBEF3B}"/>
    <dataValidation imeMode="on" allowBlank="1" showInputMessage="1" showErrorMessage="1" promptTitle="町内事業所の主な事業内容について入力します" prompt="　" sqref="C15:E15" xr:uid="{57905CC3-504E-4411-A78C-403B545A4000}"/>
    <dataValidation type="list" imeMode="on" allowBlank="1" showInputMessage="1" showErrorMessage="1" promptTitle="町内事業所の主な業種を選択します" prompt="　" sqref="C16:E16" xr:uid="{56F5414F-7EA0-4CE9-86B9-F44B85FB4E7D}">
      <formula1>"製造業,その他,製造業　・　その他"</formula1>
    </dataValidation>
    <dataValidation imeMode="off" allowBlank="1" showInputMessage="1" showErrorMessage="1" promptTitle="町内で事業を開始した日を入力します" prompt="　yyyy/m/d形式　または_x000a_　元号のアルファベット+ y.m.d で入力できます" sqref="C18:E18" xr:uid="{1FB34A8A-2986-43CD-92B2-3EBE187125DA}"/>
    <dataValidation type="list" imeMode="on" allowBlank="1" showInputMessage="1" showErrorMessage="1" promptTitle="浪江町税の滞納状況を確認します" prompt="選択してください_x000a__x000a_※実績報告時に滞納がないことの証明書を提出いただきます" sqref="C25" xr:uid="{1C355463-C820-4F7F-839E-5302581ACCAF}">
      <formula1>"滞納なし,町税の課税なし,滞納あり,　滞納なし　・　町税の課税なし　・　滞納あり"</formula1>
    </dataValidation>
    <dataValidation type="list" imeMode="on" allowBlank="1" showInputMessage="1" showErrorMessage="1" promptTitle="浪江町暴力団排除条例に該当しているかどうかを確認します" prompt="浪江町暴力団排除条例第二条に規定する暴力団、暴力団員、暴力団員等でないこと_x000a__x000a_選択してください" sqref="C26" xr:uid="{06F42900-FF00-4DD8-9221-7761346CA356}">
      <formula1>"該当しない,該当　（,　該当しない　・　該当　（"</formula1>
    </dataValidation>
  </dataValidations>
  <pageMargins left="0.7" right="0.7" top="0.16" bottom="0.16"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32F0-9B7E-4605-9C1A-14198A0690C5}">
  <sheetPr>
    <pageSetUpPr fitToPage="1"/>
  </sheetPr>
  <dimension ref="A1:H67"/>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50</v>
      </c>
    </row>
    <row r="2" spans="1:8" x14ac:dyDescent="0.15">
      <c r="A2" s="30"/>
    </row>
    <row r="3" spans="1:8" x14ac:dyDescent="0.15">
      <c r="F3" s="30"/>
    </row>
    <row r="5" spans="1:8" x14ac:dyDescent="0.15">
      <c r="A5" s="30" t="s">
        <v>51</v>
      </c>
    </row>
    <row r="6" spans="1:8" ht="42.6" customHeight="1" x14ac:dyDescent="0.15">
      <c r="A6" s="245" t="s">
        <v>52</v>
      </c>
      <c r="B6" s="246"/>
      <c r="C6" s="246"/>
      <c r="D6" s="246"/>
      <c r="E6" s="246"/>
      <c r="F6" s="246"/>
      <c r="G6" s="246"/>
      <c r="H6" s="246"/>
    </row>
    <row r="7" spans="1:8" x14ac:dyDescent="0.15">
      <c r="A7" s="32"/>
      <c r="B7" s="32"/>
      <c r="C7" s="32"/>
      <c r="D7" s="32"/>
      <c r="E7" s="32"/>
      <c r="F7" s="33" t="s">
        <v>53</v>
      </c>
      <c r="G7" s="247" t="s">
        <v>54</v>
      </c>
      <c r="H7" s="247"/>
    </row>
    <row r="8" spans="1:8" ht="19.8" customHeight="1" x14ac:dyDescent="0.15">
      <c r="A8" s="248" t="s">
        <v>55</v>
      </c>
      <c r="B8" s="249"/>
      <c r="C8" s="254" t="s">
        <v>56</v>
      </c>
      <c r="D8" s="34" t="s">
        <v>57</v>
      </c>
      <c r="E8" s="256" t="str">
        <f>+IF('入力支援シート '!E6="","",'入力支援シート '!E6)</f>
        <v/>
      </c>
      <c r="F8" s="256"/>
      <c r="G8" s="35"/>
      <c r="H8" s="36"/>
    </row>
    <row r="9" spans="1:8" ht="28.2" customHeight="1" x14ac:dyDescent="0.15">
      <c r="A9" s="250"/>
      <c r="B9" s="251"/>
      <c r="C9" s="255"/>
      <c r="D9" s="257" t="str">
        <f>+IF('入力支援シート '!C7="","",'入力支援シート '!C7)</f>
        <v/>
      </c>
      <c r="E9" s="229"/>
      <c r="F9" s="229"/>
      <c r="G9" s="229"/>
      <c r="H9" s="230"/>
    </row>
    <row r="10" spans="1:8" ht="28.2" customHeight="1" x14ac:dyDescent="0.15">
      <c r="A10" s="250"/>
      <c r="B10" s="251"/>
      <c r="C10" s="131" t="s">
        <v>58</v>
      </c>
      <c r="D10" s="257" t="str">
        <f>+IF('入力支援シート '!C8="","",'入力支援シート '!C8)</f>
        <v/>
      </c>
      <c r="E10" s="229"/>
      <c r="F10" s="229"/>
      <c r="G10" s="229"/>
      <c r="H10" s="230"/>
    </row>
    <row r="11" spans="1:8" ht="28.2" customHeight="1" x14ac:dyDescent="0.15">
      <c r="A11" s="252"/>
      <c r="B11" s="253"/>
      <c r="C11" s="130" t="s">
        <v>59</v>
      </c>
      <c r="D11" s="37" t="str">
        <f>+IF('入力支援シート '!C9="","",'入力支援シート '!C9)</f>
        <v/>
      </c>
      <c r="E11" s="38" t="s">
        <v>60</v>
      </c>
      <c r="F11" s="243" t="str">
        <f>+IF('入力支援シート '!C10="","",'入力支援シート '!C10)</f>
        <v/>
      </c>
      <c r="G11" s="243"/>
      <c r="H11" s="129" t="s">
        <v>61</v>
      </c>
    </row>
    <row r="12" spans="1:8" ht="28.2" customHeight="1" x14ac:dyDescent="0.15">
      <c r="A12" s="223" t="s">
        <v>62</v>
      </c>
      <c r="B12" s="210"/>
      <c r="C12" s="242" t="str">
        <f>+IF('入力支援シート '!C14="","",'入力支援シート '!C14)</f>
        <v/>
      </c>
      <c r="D12" s="243"/>
      <c r="E12" s="243"/>
      <c r="F12" s="243"/>
      <c r="G12" s="243"/>
      <c r="H12" s="244"/>
    </row>
    <row r="13" spans="1:8" ht="19.8" customHeight="1" x14ac:dyDescent="0.15">
      <c r="A13" s="258" t="s">
        <v>63</v>
      </c>
      <c r="B13" s="259"/>
      <c r="C13" s="39" t="s">
        <v>64</v>
      </c>
      <c r="D13" s="40" t="str">
        <f>+IF('入力支援シート '!E12="","",RIGHT('入力支援シート '!E12,2))</f>
        <v/>
      </c>
      <c r="E13" s="38" t="s">
        <v>65</v>
      </c>
      <c r="F13" s="262" t="str">
        <f>'入力支援シート '!$C$16</f>
        <v>製造業　・　その他</v>
      </c>
      <c r="G13" s="262"/>
      <c r="H13" s="263"/>
    </row>
    <row r="14" spans="1:8" ht="28.2" customHeight="1" x14ac:dyDescent="0.15">
      <c r="A14" s="260"/>
      <c r="B14" s="261"/>
      <c r="C14" s="41" t="s">
        <v>66</v>
      </c>
      <c r="D14" s="229" t="str">
        <f>+IF('入力支援シート '!C13="","",'入力支援シート '!C13)</f>
        <v/>
      </c>
      <c r="E14" s="229"/>
      <c r="F14" s="229"/>
      <c r="G14" s="229"/>
      <c r="H14" s="230"/>
    </row>
    <row r="15" spans="1:8" s="43" customFormat="1" ht="28.2" customHeight="1" x14ac:dyDescent="0.15">
      <c r="A15" s="238" t="s">
        <v>67</v>
      </c>
      <c r="B15" s="239"/>
      <c r="C15" s="42" t="s">
        <v>68</v>
      </c>
      <c r="D15" s="242" t="str">
        <f>+IF('入力支援シート '!C21="","",'入力支援シート '!C21)</f>
        <v/>
      </c>
      <c r="E15" s="243"/>
      <c r="F15" s="42" t="s">
        <v>69</v>
      </c>
      <c r="G15" s="242" t="str">
        <f>+IF('入力支援シート '!E20="","",'入力支援シート '!E20)</f>
        <v/>
      </c>
      <c r="H15" s="244"/>
    </row>
    <row r="16" spans="1:8" s="43" customFormat="1" ht="28.2" customHeight="1" x14ac:dyDescent="0.15">
      <c r="A16" s="240"/>
      <c r="B16" s="241"/>
      <c r="C16" s="42" t="s">
        <v>70</v>
      </c>
      <c r="D16" s="229" t="str">
        <f>+IF('入力支援シート '!C22="","",'入力支援シート '!C22)</f>
        <v/>
      </c>
      <c r="E16" s="229"/>
      <c r="F16" s="229"/>
      <c r="G16" s="229"/>
      <c r="H16" s="230"/>
    </row>
    <row r="17" spans="1:8" ht="28.2" customHeight="1" x14ac:dyDescent="0.15">
      <c r="A17" s="231" t="s">
        <v>71</v>
      </c>
      <c r="B17" s="232"/>
      <c r="C17" s="233" t="str">
        <f>'入力支援シート '!$C$17</f>
        <v>特定復興再生拠点区域　　　・　　　帰還困難区域　　　・　　その他の区域</v>
      </c>
      <c r="D17" s="234"/>
      <c r="E17" s="234"/>
      <c r="F17" s="234"/>
      <c r="G17" s="234"/>
      <c r="H17" s="235"/>
    </row>
    <row r="18" spans="1:8" ht="28.2" customHeight="1" x14ac:dyDescent="0.15">
      <c r="A18" s="223" t="s">
        <v>72</v>
      </c>
      <c r="B18" s="210"/>
      <c r="C18" s="236" t="str">
        <f>+IF('入力支援シート '!C18="","年　　　月　　　日",'入力支援シート '!C18)</f>
        <v>年　　　月　　　日</v>
      </c>
      <c r="D18" s="237"/>
      <c r="E18" s="237"/>
      <c r="F18" s="44" t="s">
        <v>73</v>
      </c>
      <c r="G18" s="44"/>
      <c r="H18" s="45"/>
    </row>
    <row r="19" spans="1:8" ht="28.2" customHeight="1" x14ac:dyDescent="0.15">
      <c r="A19" s="223" t="s">
        <v>74</v>
      </c>
      <c r="B19" s="210"/>
      <c r="C19" s="224" t="s">
        <v>75</v>
      </c>
      <c r="D19" s="225"/>
      <c r="E19" s="46" t="s">
        <v>76</v>
      </c>
      <c r="F19" s="225" t="s">
        <v>75</v>
      </c>
      <c r="G19" s="225"/>
      <c r="H19" s="47" t="s">
        <v>77</v>
      </c>
    </row>
    <row r="20" spans="1:8" ht="28.2" customHeight="1" x14ac:dyDescent="0.15">
      <c r="A20" s="226" t="s">
        <v>78</v>
      </c>
      <c r="B20" s="227"/>
      <c r="C20" s="48"/>
      <c r="D20" s="49" t="str">
        <f>'入力支援シート '!$C$25</f>
        <v>　滞納なし　・　町税の課税なし　・　滞納あり</v>
      </c>
      <c r="E20" s="137"/>
      <c r="F20" s="48"/>
      <c r="G20" s="48"/>
      <c r="H20" s="50" t="s">
        <v>79</v>
      </c>
    </row>
    <row r="21" spans="1:8" ht="28.2" customHeight="1" x14ac:dyDescent="0.15">
      <c r="A21" s="226" t="s">
        <v>80</v>
      </c>
      <c r="B21" s="227"/>
      <c r="C21" s="48"/>
      <c r="D21" s="49" t="str">
        <f>'入力支援シート '!$C$26</f>
        <v>　該当しない　・　該当　（</v>
      </c>
      <c r="E21" s="137"/>
      <c r="F21" s="228"/>
      <c r="G21" s="228"/>
      <c r="H21" s="51" t="str">
        <f>+IF(D21="　該当しない　・　該当　（","）","")</f>
        <v>）</v>
      </c>
    </row>
    <row r="22" spans="1:8" ht="19.2" customHeight="1" x14ac:dyDescent="0.15">
      <c r="A22" s="200" t="s">
        <v>81</v>
      </c>
      <c r="B22" s="201"/>
      <c r="C22" s="52" t="s">
        <v>82</v>
      </c>
      <c r="D22" s="53">
        <f>+'入力支援シート '!E28+'入力支援シート '!E29</f>
        <v>0</v>
      </c>
      <c r="E22" s="52" t="s">
        <v>83</v>
      </c>
      <c r="F22" s="52"/>
      <c r="G22" s="204" t="s">
        <v>84</v>
      </c>
      <c r="H22" s="54"/>
    </row>
    <row r="23" spans="1:8" ht="12.6" customHeight="1" x14ac:dyDescent="0.15">
      <c r="A23" s="202"/>
      <c r="B23" s="203"/>
      <c r="C23" s="55" t="s">
        <v>85</v>
      </c>
      <c r="D23" s="56">
        <f>+'入力支援シート '!E28</f>
        <v>0</v>
      </c>
      <c r="E23" s="57" t="s">
        <v>83</v>
      </c>
      <c r="F23" s="207" t="s">
        <v>86</v>
      </c>
      <c r="G23" s="205"/>
      <c r="H23" s="214">
        <f>IF(D22-D23=0,0,ROUNDDOWN(D23/(D23+E24),2))</f>
        <v>0</v>
      </c>
    </row>
    <row r="24" spans="1:8" ht="20.399999999999999" customHeight="1" thickBot="1" x14ac:dyDescent="0.2">
      <c r="A24" s="202"/>
      <c r="B24" s="203"/>
      <c r="C24" s="215" t="str">
        <f>+"（事業所部分　　"&amp;TEXT(D23,"＃.＃＃")&amp;"　㎡+住居部分"</f>
        <v>（事業所部分　　.　㎡+住居部分</v>
      </c>
      <c r="D24" s="216"/>
      <c r="E24" s="58">
        <f>+D22-D23</f>
        <v>0</v>
      </c>
      <c r="F24" s="207"/>
      <c r="G24" s="206"/>
      <c r="H24" s="214"/>
    </row>
    <row r="25" spans="1:8" ht="23.4" customHeight="1" x14ac:dyDescent="0.15">
      <c r="A25" s="217" t="s">
        <v>87</v>
      </c>
      <c r="B25" s="218"/>
      <c r="C25" s="59" t="s">
        <v>88</v>
      </c>
      <c r="D25" s="60" t="s">
        <v>89</v>
      </c>
      <c r="E25" s="61" t="s">
        <v>90</v>
      </c>
      <c r="F25" s="62" t="s">
        <v>89</v>
      </c>
      <c r="G25" s="63" t="s">
        <v>91</v>
      </c>
      <c r="H25" s="64" t="s">
        <v>89</v>
      </c>
    </row>
    <row r="26" spans="1:8" x14ac:dyDescent="0.15">
      <c r="A26" s="192"/>
      <c r="B26" s="219"/>
      <c r="C26" s="220" t="s">
        <v>183</v>
      </c>
      <c r="D26" s="221"/>
      <c r="E26" s="220" t="s">
        <v>184</v>
      </c>
      <c r="F26" s="221"/>
      <c r="G26" s="220" t="s">
        <v>185</v>
      </c>
      <c r="H26" s="222"/>
    </row>
    <row r="27" spans="1:8" ht="18.600000000000001" customHeight="1" x14ac:dyDescent="0.15">
      <c r="A27" s="190" t="s">
        <v>92</v>
      </c>
      <c r="B27" s="65" t="s">
        <v>93</v>
      </c>
      <c r="C27" s="66"/>
      <c r="D27" s="67">
        <f>IF($D$22-$D$23=0,0,IF(INT(C27*$H$23)&gt;=2000,INT(C27*$H$23),"*対象外*"))</f>
        <v>0</v>
      </c>
      <c r="E27" s="66"/>
      <c r="F27" s="67">
        <f>IF($D$22-$D$23=0,0,IF(INT(E27*$H$23)&gt;=2000,INT(E27*$H$23),"*対象外*"))</f>
        <v>0</v>
      </c>
      <c r="G27" s="66"/>
      <c r="H27" s="68">
        <f>IF($D$22-$D$23=0,0,IF(INT(G27*$H$23)&gt;=1500,INT(G27*$H$23),"*対象外*"))</f>
        <v>0</v>
      </c>
    </row>
    <row r="28" spans="1:8" ht="18.600000000000001" customHeight="1" x14ac:dyDescent="0.15">
      <c r="A28" s="191"/>
      <c r="B28" s="65" t="s">
        <v>94</v>
      </c>
      <c r="C28" s="66"/>
      <c r="D28" s="67">
        <f t="shared" ref="D28:F38" si="0">IF($D$22-$D$23=0,0,IF(INT(C28*$H$23)&gt;=2000,INT(C28*$H$23),"*対象外*"))</f>
        <v>0</v>
      </c>
      <c r="E28" s="66"/>
      <c r="F28" s="67">
        <f t="shared" si="0"/>
        <v>0</v>
      </c>
      <c r="G28" s="66"/>
      <c r="H28" s="68">
        <f>IF($D$22-$D$23=0,0,IF(INT(G28*$H$23)&gt;=1500,INT(G28*$H$23),"*対象外*"))</f>
        <v>0</v>
      </c>
    </row>
    <row r="29" spans="1:8" ht="18.600000000000001" customHeight="1" x14ac:dyDescent="0.15">
      <c r="A29" s="191"/>
      <c r="B29" s="65" t="s">
        <v>95</v>
      </c>
      <c r="C29" s="66"/>
      <c r="D29" s="67">
        <f t="shared" si="0"/>
        <v>0</v>
      </c>
      <c r="E29" s="66"/>
      <c r="F29" s="67">
        <f t="shared" si="0"/>
        <v>0</v>
      </c>
      <c r="G29" s="66"/>
      <c r="H29" s="68">
        <f>IF($D$22-$D$23=0,0,IF(INT(G29*$H$23)&gt;=1500,INT(G29*$H$23),"*対象外*"))</f>
        <v>0</v>
      </c>
    </row>
    <row r="30" spans="1:8" ht="18.600000000000001" customHeight="1" x14ac:dyDescent="0.15">
      <c r="A30" s="191"/>
      <c r="B30" s="65" t="s">
        <v>96</v>
      </c>
      <c r="C30" s="66"/>
      <c r="D30" s="67">
        <f t="shared" si="0"/>
        <v>0</v>
      </c>
      <c r="E30" s="66"/>
      <c r="F30" s="67">
        <f t="shared" si="0"/>
        <v>0</v>
      </c>
      <c r="G30" s="66"/>
      <c r="H30" s="68">
        <f t="shared" ref="H30:H38" si="1">IF($D$22-$D$23=0,0,IF(INT(G30*$H$23)&gt;=1500,INT(G30*$H$23),"*対象外*"))</f>
        <v>0</v>
      </c>
    </row>
    <row r="31" spans="1:8" ht="18.600000000000001" customHeight="1" x14ac:dyDescent="0.15">
      <c r="A31" s="191"/>
      <c r="B31" s="65" t="s">
        <v>97</v>
      </c>
      <c r="C31" s="66"/>
      <c r="D31" s="67">
        <f t="shared" si="0"/>
        <v>0</v>
      </c>
      <c r="E31" s="66"/>
      <c r="F31" s="67">
        <f t="shared" si="0"/>
        <v>0</v>
      </c>
      <c r="G31" s="66"/>
      <c r="H31" s="68">
        <f t="shared" si="1"/>
        <v>0</v>
      </c>
    </row>
    <row r="32" spans="1:8" ht="18.600000000000001" customHeight="1" x14ac:dyDescent="0.15">
      <c r="A32" s="191"/>
      <c r="B32" s="65" t="s">
        <v>98</v>
      </c>
      <c r="C32" s="66"/>
      <c r="D32" s="67">
        <f>IF($D$22-$D$23=0,0,IF(INT(C32*$H$23)&gt;=2000,INT(C32*$H$23),"*対象外*"))</f>
        <v>0</v>
      </c>
      <c r="E32" s="66"/>
      <c r="F32" s="67">
        <f>IF($D$22-$D$23=0,0,IF(INT(E32*$H$23)&gt;=2000,INT(E32*$H$23),"*対象外*"))</f>
        <v>0</v>
      </c>
      <c r="G32" s="66"/>
      <c r="H32" s="68">
        <f t="shared" si="1"/>
        <v>0</v>
      </c>
    </row>
    <row r="33" spans="1:8" ht="18.600000000000001" customHeight="1" x14ac:dyDescent="0.15">
      <c r="A33" s="191"/>
      <c r="B33" s="65" t="s">
        <v>99</v>
      </c>
      <c r="C33" s="66"/>
      <c r="D33" s="67">
        <f t="shared" si="0"/>
        <v>0</v>
      </c>
      <c r="E33" s="66"/>
      <c r="F33" s="67">
        <f t="shared" si="0"/>
        <v>0</v>
      </c>
      <c r="G33" s="66"/>
      <c r="H33" s="68">
        <f t="shared" si="1"/>
        <v>0</v>
      </c>
    </row>
    <row r="34" spans="1:8" ht="18.600000000000001" customHeight="1" x14ac:dyDescent="0.15">
      <c r="A34" s="191"/>
      <c r="B34" s="65" t="s">
        <v>100</v>
      </c>
      <c r="C34" s="66"/>
      <c r="D34" s="67">
        <f t="shared" si="0"/>
        <v>0</v>
      </c>
      <c r="E34" s="66"/>
      <c r="F34" s="67">
        <f t="shared" si="0"/>
        <v>0</v>
      </c>
      <c r="G34" s="66"/>
      <c r="H34" s="68">
        <f t="shared" si="1"/>
        <v>0</v>
      </c>
    </row>
    <row r="35" spans="1:8" ht="18.600000000000001" customHeight="1" x14ac:dyDescent="0.15">
      <c r="A35" s="191"/>
      <c r="B35" s="65" t="s">
        <v>101</v>
      </c>
      <c r="C35" s="66"/>
      <c r="D35" s="67">
        <f t="shared" si="0"/>
        <v>0</v>
      </c>
      <c r="E35" s="66"/>
      <c r="F35" s="67">
        <f t="shared" si="0"/>
        <v>0</v>
      </c>
      <c r="G35" s="66"/>
      <c r="H35" s="68">
        <f t="shared" si="1"/>
        <v>0</v>
      </c>
    </row>
    <row r="36" spans="1:8" ht="18.600000000000001" customHeight="1" x14ac:dyDescent="0.15">
      <c r="A36" s="191"/>
      <c r="B36" s="65" t="s">
        <v>102</v>
      </c>
      <c r="C36" s="66"/>
      <c r="D36" s="67">
        <f t="shared" si="0"/>
        <v>0</v>
      </c>
      <c r="E36" s="66"/>
      <c r="F36" s="67">
        <f t="shared" si="0"/>
        <v>0</v>
      </c>
      <c r="G36" s="66"/>
      <c r="H36" s="68">
        <f t="shared" si="1"/>
        <v>0</v>
      </c>
    </row>
    <row r="37" spans="1:8" ht="18.600000000000001" customHeight="1" x14ac:dyDescent="0.15">
      <c r="A37" s="191"/>
      <c r="B37" s="65" t="s">
        <v>103</v>
      </c>
      <c r="C37" s="66"/>
      <c r="D37" s="67">
        <f t="shared" si="0"/>
        <v>0</v>
      </c>
      <c r="E37" s="66"/>
      <c r="F37" s="67">
        <f t="shared" si="0"/>
        <v>0</v>
      </c>
      <c r="G37" s="66"/>
      <c r="H37" s="68">
        <f t="shared" si="1"/>
        <v>0</v>
      </c>
    </row>
    <row r="38" spans="1:8" ht="18.600000000000001" customHeight="1" x14ac:dyDescent="0.15">
      <c r="A38" s="192"/>
      <c r="B38" s="32" t="s">
        <v>104</v>
      </c>
      <c r="C38" s="66"/>
      <c r="D38" s="67">
        <f t="shared" si="0"/>
        <v>0</v>
      </c>
      <c r="E38" s="66"/>
      <c r="F38" s="67">
        <f t="shared" si="0"/>
        <v>0</v>
      </c>
      <c r="G38" s="66"/>
      <c r="H38" s="68">
        <f t="shared" si="1"/>
        <v>0</v>
      </c>
    </row>
    <row r="39" spans="1:8" ht="18.600000000000001" customHeight="1" x14ac:dyDescent="0.15">
      <c r="A39" s="193" t="s">
        <v>105</v>
      </c>
      <c r="B39" s="194"/>
      <c r="C39" s="195">
        <f>IF($D$22=$D$23,SUMIF(C27:C38,"&gt;=2000",C27:C38),SUM(D27:D38))</f>
        <v>0</v>
      </c>
      <c r="D39" s="196"/>
      <c r="E39" s="195">
        <f>IF($D$22=$D$23,SUMIF(E27:E38,"&gt;=2000",E27:E38),SUM(F27:F38))</f>
        <v>0</v>
      </c>
      <c r="F39" s="196"/>
      <c r="G39" s="195">
        <f>IF($D$22=$D$23,SUMIF(G27:G38,"&gt;=2000",G27:G38),SUM(H27:H38))</f>
        <v>0</v>
      </c>
      <c r="H39" s="208"/>
    </row>
    <row r="40" spans="1:8" ht="27.6" customHeight="1" x14ac:dyDescent="0.15">
      <c r="A40" s="209" t="s">
        <v>106</v>
      </c>
      <c r="B40" s="210"/>
      <c r="C40" s="211">
        <f>+C39+E39+G39</f>
        <v>0</v>
      </c>
      <c r="D40" s="212"/>
      <c r="E40" s="212"/>
      <c r="F40" s="212"/>
      <c r="G40" s="212"/>
      <c r="H40" s="213"/>
    </row>
    <row r="41" spans="1:8" ht="13.2" thickBot="1" x14ac:dyDescent="0.2">
      <c r="A41" s="197" t="s">
        <v>107</v>
      </c>
      <c r="B41" s="198"/>
      <c r="C41" s="199" t="str">
        <f>+IF(C17="特定復興再生拠点区域　　　・　　　帰還困難区域　　　・　　その他の区域","2分の1　　　・　　　10分の10",IF(F13="製造業",IF(C17="その他の区域",H46,F46),IF(C17="その他の区域",H47,F47)))</f>
        <v>2分の1　　　・　　　10分の10</v>
      </c>
      <c r="D41" s="199"/>
      <c r="E41" s="199"/>
      <c r="F41" s="69" t="s">
        <v>108</v>
      </c>
      <c r="G41" s="171">
        <f>+IF(C17="特定復興再生拠点区域　　　・　　　帰還困難区域　　　・　　その他の区域",0,IF(F13="製造業",IF(C17="その他の区域",G46,E46),IF(C17="その他の区域",G47,E47)))</f>
        <v>0</v>
      </c>
      <c r="H41" s="172"/>
    </row>
    <row r="42" spans="1:8" ht="25.2" customHeight="1" thickBot="1" x14ac:dyDescent="0.2">
      <c r="A42" s="173" t="s">
        <v>109</v>
      </c>
      <c r="B42" s="174"/>
      <c r="C42" s="175">
        <f>IF(C17="特定復興再生拠点区域　　　・　　　帰還困難区域　　　・　　その他の区域",0,IF(F13="製造業",IF(C17="その他の区域",IF(C40/2&lt;1200000,ROUNDDOWN(C40*1/2,-3),1200000),IF(C40&lt;2400000,ROUNDDOWN(C40,-3),2400000)),IF(C17="その他の区域",IF(C40/2&lt;600000,ROUNDDOWN(C40*1/2,-3),600000),IF(C40&lt;1200000,ROUNDDOWN(C40,-3),1200000))))</f>
        <v>0</v>
      </c>
      <c r="D42" s="176"/>
      <c r="E42" s="176"/>
      <c r="F42" s="176"/>
      <c r="G42" s="176"/>
      <c r="H42" s="177"/>
    </row>
    <row r="43" spans="1:8" ht="8.4" customHeight="1" x14ac:dyDescent="0.15"/>
    <row r="44" spans="1:8" x14ac:dyDescent="0.15">
      <c r="A44" s="70" t="s">
        <v>110</v>
      </c>
      <c r="D44" s="71" t="s">
        <v>111</v>
      </c>
    </row>
    <row r="45" spans="1:8" ht="18" customHeight="1" x14ac:dyDescent="0.15">
      <c r="A45" s="183" t="s">
        <v>112</v>
      </c>
      <c r="B45" s="183"/>
      <c r="C45" s="183"/>
      <c r="D45" s="185" t="s">
        <v>176</v>
      </c>
      <c r="E45" s="185"/>
      <c r="F45" s="135" t="s">
        <v>177</v>
      </c>
      <c r="G45" s="136" t="s">
        <v>178</v>
      </c>
      <c r="H45" s="72" t="s">
        <v>179</v>
      </c>
    </row>
    <row r="46" spans="1:8" ht="27.6" customHeight="1" x14ac:dyDescent="0.15">
      <c r="A46" s="183"/>
      <c r="B46" s="183"/>
      <c r="C46" s="183"/>
      <c r="D46" s="186" t="s">
        <v>113</v>
      </c>
      <c r="E46" s="187"/>
      <c r="F46" s="72" t="s">
        <v>115</v>
      </c>
      <c r="G46" s="72" t="s">
        <v>180</v>
      </c>
      <c r="H46" s="73" t="s">
        <v>181</v>
      </c>
    </row>
    <row r="47" spans="1:8" ht="27.6" customHeight="1" x14ac:dyDescent="0.15">
      <c r="A47" s="183"/>
      <c r="B47" s="183"/>
      <c r="C47" s="183"/>
      <c r="D47" s="188" t="s">
        <v>114</v>
      </c>
      <c r="E47" s="189"/>
      <c r="F47" s="72" t="s">
        <v>116</v>
      </c>
      <c r="G47" s="72" t="s">
        <v>181</v>
      </c>
      <c r="H47" s="73" t="s">
        <v>182</v>
      </c>
    </row>
    <row r="48" spans="1:8" ht="13.2" thickBot="1" x14ac:dyDescent="0.2">
      <c r="A48" s="184"/>
      <c r="B48" s="184"/>
      <c r="C48" s="184"/>
      <c r="G48" s="74"/>
      <c r="H48" s="74"/>
    </row>
    <row r="49" spans="1:8" x14ac:dyDescent="0.15">
      <c r="A49" s="178" t="s">
        <v>117</v>
      </c>
      <c r="B49" s="178"/>
      <c r="C49" s="178"/>
      <c r="D49" s="178"/>
      <c r="E49" s="178"/>
      <c r="F49" s="178"/>
    </row>
    <row r="50" spans="1:8" ht="24" customHeight="1" x14ac:dyDescent="0.15">
      <c r="A50" s="179" t="s">
        <v>118</v>
      </c>
      <c r="B50" s="180"/>
      <c r="C50" s="181">
        <v>0</v>
      </c>
      <c r="D50" s="182"/>
      <c r="E50" s="179" t="s">
        <v>119</v>
      </c>
      <c r="F50" s="180"/>
      <c r="G50" s="75"/>
      <c r="H50" s="76"/>
    </row>
    <row r="51" spans="1:8" ht="37.799999999999997" customHeight="1" x14ac:dyDescent="0.15">
      <c r="A51" s="77"/>
      <c r="B51" s="77"/>
      <c r="C51" s="77"/>
      <c r="D51" s="77"/>
    </row>
    <row r="54" spans="1:8" x14ac:dyDescent="0.15">
      <c r="A54" s="132"/>
      <c r="B54" s="77"/>
      <c r="C54" s="77"/>
      <c r="D54" s="77"/>
    </row>
    <row r="55" spans="1:8" x14ac:dyDescent="0.15">
      <c r="A55" s="77" t="s">
        <v>119</v>
      </c>
      <c r="B55" s="77"/>
      <c r="C55" s="77"/>
      <c r="D55" s="77"/>
    </row>
    <row r="56" spans="1:8" x14ac:dyDescent="0.15">
      <c r="A56" s="170" t="s">
        <v>124</v>
      </c>
      <c r="B56" s="170"/>
      <c r="C56" s="170"/>
      <c r="D56" s="170"/>
      <c r="E56" s="170"/>
      <c r="F56" s="170"/>
    </row>
    <row r="57" spans="1:8" x14ac:dyDescent="0.15">
      <c r="A57" s="78" t="s">
        <v>89</v>
      </c>
      <c r="B57" s="79"/>
      <c r="C57" s="79"/>
      <c r="D57" s="79"/>
      <c r="E57" s="79"/>
      <c r="F57" s="79"/>
    </row>
    <row r="58" spans="1:8" x14ac:dyDescent="0.15">
      <c r="A58" s="78" t="s">
        <v>125</v>
      </c>
      <c r="B58" s="79"/>
      <c r="C58" s="79"/>
      <c r="D58" s="79"/>
      <c r="E58" s="79"/>
      <c r="F58" s="79"/>
    </row>
    <row r="59" spans="1:8" x14ac:dyDescent="0.15">
      <c r="A59" s="78" t="s">
        <v>126</v>
      </c>
      <c r="B59" s="79"/>
      <c r="C59" s="79"/>
      <c r="D59" s="79"/>
      <c r="E59" s="79"/>
      <c r="F59" s="79"/>
    </row>
    <row r="60" spans="1:8" x14ac:dyDescent="0.15">
      <c r="A60" s="78"/>
      <c r="B60" s="79"/>
      <c r="C60" s="79"/>
      <c r="D60" s="79"/>
      <c r="E60" s="79"/>
      <c r="F60" s="79"/>
    </row>
    <row r="61" spans="1:8" x14ac:dyDescent="0.15">
      <c r="A61" s="78" t="s">
        <v>127</v>
      </c>
      <c r="B61" s="79"/>
      <c r="C61" s="79"/>
      <c r="D61" s="79"/>
      <c r="E61" s="79"/>
      <c r="F61" s="79"/>
    </row>
    <row r="62" spans="1:8" x14ac:dyDescent="0.15">
      <c r="A62" s="78"/>
      <c r="B62" s="79"/>
      <c r="C62" s="79"/>
      <c r="D62" s="79"/>
      <c r="E62" s="79"/>
      <c r="F62" s="79"/>
    </row>
    <row r="63" spans="1:8" x14ac:dyDescent="0.15">
      <c r="A63" s="78" t="s">
        <v>128</v>
      </c>
      <c r="B63" s="79"/>
      <c r="C63" s="79"/>
      <c r="D63" s="79"/>
      <c r="E63" s="79"/>
      <c r="F63" s="79"/>
    </row>
    <row r="64" spans="1:8" x14ac:dyDescent="0.15">
      <c r="A64" s="78"/>
      <c r="B64" s="79"/>
      <c r="C64" s="79"/>
      <c r="D64" s="79"/>
      <c r="E64" s="79"/>
      <c r="F64" s="79"/>
    </row>
    <row r="65" spans="1:6" x14ac:dyDescent="0.15">
      <c r="A65" s="78" t="s">
        <v>118</v>
      </c>
      <c r="B65" s="79"/>
      <c r="C65" s="79"/>
      <c r="D65" s="79"/>
      <c r="E65" s="79"/>
      <c r="F65" s="79"/>
    </row>
    <row r="66" spans="1:6" x14ac:dyDescent="0.15">
      <c r="A66" s="78"/>
      <c r="B66" s="79"/>
      <c r="C66" s="79"/>
      <c r="D66" s="79"/>
      <c r="E66" s="79"/>
      <c r="F66" s="79"/>
    </row>
    <row r="67" spans="1:6" x14ac:dyDescent="0.15">
      <c r="A67" s="78"/>
      <c r="B67" s="79"/>
      <c r="C67" s="79"/>
      <c r="D67" s="79"/>
      <c r="E67" s="79"/>
      <c r="F67" s="79"/>
    </row>
  </sheetData>
  <sheetProtection sheet="1" objects="1" scenarios="1" formatCells="0" selectLockedCells="1"/>
  <mergeCells count="57">
    <mergeCell ref="A12:B12"/>
    <mergeCell ref="C12:H12"/>
    <mergeCell ref="A13:B14"/>
    <mergeCell ref="F13:H13"/>
    <mergeCell ref="A6:H6"/>
    <mergeCell ref="G7:H7"/>
    <mergeCell ref="A8:B11"/>
    <mergeCell ref="C8:C9"/>
    <mergeCell ref="E8:F8"/>
    <mergeCell ref="D9:H9"/>
    <mergeCell ref="D10:H10"/>
    <mergeCell ref="F11:G11"/>
    <mergeCell ref="D14:H14"/>
    <mergeCell ref="A17:B17"/>
    <mergeCell ref="C17:H17"/>
    <mergeCell ref="A18:B18"/>
    <mergeCell ref="C18:E18"/>
    <mergeCell ref="A15:B16"/>
    <mergeCell ref="D15:E15"/>
    <mergeCell ref="G15:H15"/>
    <mergeCell ref="D16:H16"/>
    <mergeCell ref="A19:B19"/>
    <mergeCell ref="C19:D19"/>
    <mergeCell ref="F19:G19"/>
    <mergeCell ref="A20:B20"/>
    <mergeCell ref="A21:B21"/>
    <mergeCell ref="F21:G21"/>
    <mergeCell ref="A22:B24"/>
    <mergeCell ref="G22:G24"/>
    <mergeCell ref="F23:F24"/>
    <mergeCell ref="G39:H39"/>
    <mergeCell ref="A40:B40"/>
    <mergeCell ref="C40:H40"/>
    <mergeCell ref="H23:H24"/>
    <mergeCell ref="C24:D24"/>
    <mergeCell ref="A25:B26"/>
    <mergeCell ref="C26:D26"/>
    <mergeCell ref="E26:F26"/>
    <mergeCell ref="G26:H26"/>
    <mergeCell ref="A27:A38"/>
    <mergeCell ref="A39:B39"/>
    <mergeCell ref="C39:D39"/>
    <mergeCell ref="E39:F39"/>
    <mergeCell ref="A41:B41"/>
    <mergeCell ref="C41:E41"/>
    <mergeCell ref="A56:F56"/>
    <mergeCell ref="G41:H41"/>
    <mergeCell ref="A42:B42"/>
    <mergeCell ref="C42:H42"/>
    <mergeCell ref="A49:F49"/>
    <mergeCell ref="A50:B50"/>
    <mergeCell ref="C50:D50"/>
    <mergeCell ref="E50:F50"/>
    <mergeCell ref="A45:C48"/>
    <mergeCell ref="D45:E45"/>
    <mergeCell ref="D46:E46"/>
    <mergeCell ref="D47:E47"/>
  </mergeCells>
  <phoneticPr fontId="4"/>
  <dataValidations count="18">
    <dataValidation type="list" allowBlank="1" showInputMessage="1" showErrorMessage="1" promptTitle="浪江町税の滞納状況を確認します" prompt="選択してください_x000a__x000a_浪江町税のみの確認です_x000a_実績報告時には浪江町税の滞納がないことの証明書を提出いただきます" sqref="D20" xr:uid="{893316BF-BA54-4BC8-BB6D-D2D5EEEF7BD7}">
      <formula1>"滞納なし,町税の課税なし,滞納あり、　滞納なし　・　町税の課税なし　・　滞納あり,=入力支援シート!$C$25"</formula1>
    </dataValidation>
    <dataValidation imeMode="on" allowBlank="1" showInputMessage="1" showErrorMessage="1" promptTitle="該当する場合は事由を入力します" prompt="　" sqref="F21:G21" xr:uid="{C7684D58-9592-407A-AF53-EBB800ADAC51}"/>
    <dataValidation type="list" allowBlank="1" showInputMessage="1" showErrorMessage="1" promptTitle="浪江町暴力団排除条例第二条の該当有無を確認します" prompt="選択してください_x000a__x000a_浪江町暴力団排除条例_x000a_第二条に規定する暴力団、暴力団員、暴力団員等でないこと_x000a_" sqref="D21" xr:uid="{0F9AB0AF-D0BB-436D-88BA-DC2A8FB23D19}">
      <formula1>"該当しない,該当　（,　該当しない　・　該当　（,=入力支援シート!$C$26"</formula1>
    </dataValidation>
    <dataValidation type="list" allowBlank="1" showInputMessage="1" showErrorMessage="1" promptTitle="町内事業所の主な業種を選択します" prompt="ここを選択すると補助金申請額を自動計算します" sqref="F13:H13" xr:uid="{8FED1C20-7F17-4DB6-96E0-609152761AA3}">
      <formula1>"製造業,その他,製造業　・　その他,=入力支援シート!$C$16"</formula1>
    </dataValidation>
    <dataValidation type="list" allowBlank="1" showInputMessage="1" showErrorMessage="1" promptTitle="町内事業所の立地区域を選択します" prompt="ここを選択すると補助金申請額を自動計算します" sqref="C17:H17" xr:uid="{A4945791-B516-498E-9706-77CF3D3C7BF8}">
      <formula1>"特定復興再生拠点区域,帰還困難区域,その他の区域,特定復興再生拠点区域　　　・　　　帰還困難区域　　　・　　その他の区域,=入力支援シート!$C$17"</formula1>
    </dataValidation>
    <dataValidation imeMode="off" allowBlank="1" showInputMessage="1" showErrorMessage="1" promptTitle="使用料の見込み額を入力します" prompt="おおよその見込み額を入力してください_x000a__x000a_住居部分と住居部分が一体となっている場合は、按分前の見込みを入力します" sqref="C27:C38 E27:E38 G27:G38" xr:uid="{86785466-5C73-41A1-82D7-FA1A9DA5794F}"/>
    <dataValidation type="date" imeMode="off" allowBlank="1" showInputMessage="1" showErrorMessage="1" promptTitle="補助対象期間の末日を入力します" prompt="補助対象期間は2月末日までの範囲内です。_x000a__x000a_yyyy/m/d　形式、m/d形式、_x000a_元号アルファベット+ｙ.ｍ.ｄ形式のいずれでも入力できます" sqref="F19:G19" xr:uid="{8185C59E-6A9E-42AD-B1EE-8A29E6B96CA4}">
      <formula1>46113</formula1>
      <formula2>46446</formula2>
    </dataValidation>
    <dataValidation type="date" imeMode="off" allowBlank="1" showInputMessage="1" showErrorMessage="1" promptTitle="補助対象期間の初日を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C19:D19" xr:uid="{73405CD5-BA6C-40EC-AE45-2B11FAD69F58}">
      <formula1>46113</formula1>
      <formula2>46419</formula2>
    </dataValidation>
    <dataValidation imeMode="off" allowBlank="1" showInputMessage="1" showErrorMessage="1" promptTitle="町内で事業を開始した日を入力します" prompt="yyyy/m/d　形式、m/d形式、_x000a_元号アルファベット+ｙ.ｍ.ｄ形式のいずれでも入力できます" sqref="C18:E18" xr:uid="{567F74FB-1A49-4B60-AEE1-F9985EBFD0AA}"/>
    <dataValidation imeMode="off" allowBlank="1" showInputMessage="1" showErrorMessage="1" promptTitle="この補助金についての連絡が可能なメールアドレスを入力してください" prompt="　" sqref="D16:H16" xr:uid="{3E103FB9-9774-4545-A6F5-06103C2B4BFA}"/>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D13E4F66-147B-42C7-B135-C000334D9FE4}">
      <formula1>13</formula1>
    </dataValidation>
    <dataValidation imeMode="on" allowBlank="1" showInputMessage="1" showErrorMessage="1" promptTitle="この補助金についての担当者を入力します" prompt="申請者と同一の場合は入力を省略できます" sqref="D15:E15" xr:uid="{ACBBDBAE-BE63-484F-B68A-C634E1705F1C}"/>
    <dataValidation imeMode="on" allowBlank="1" showInputMessage="1" showErrorMessage="1" promptTitle="町内事業所の大字以降の住所を入力します" prompt="　" sqref="D14:H15" xr:uid="{44B97227-61ED-449B-BE20-88050024879C}"/>
    <dataValidation operator="lessThan" allowBlank="1" showInputMessage="1" showErrorMessage="1" promptTitle="町内事業所の郵便番号を入力します" prompt="末尾2桁を入力します" sqref="D13" xr:uid="{F34A7B00-A4F3-4C6F-B404-95E546A11C6F}"/>
    <dataValidation imeMode="on" allowBlank="1" showInputMessage="1" showErrorMessage="1" promptTitle="町内事業所名を入力します" prompt="　" sqref="C12:H12" xr:uid="{1AE9CBAA-9F5E-4D69-B9FA-85193C36EB7B}"/>
    <dataValidation imeMode="on" allowBlank="1" showInputMessage="1" showErrorMessage="1" promptTitle="法人の場合は本社住所、個人の場合は代表者住所を入力します" prompt="　" sqref="D9:H10" xr:uid="{75D9C706-CEC9-4953-92F8-89570DCB421C}"/>
    <dataValidation imeMode="off" allowBlank="1" showInputMessage="1" showErrorMessage="1" promptTitle="郵便番号を入力します" prompt="　" sqref="E8:F8" xr:uid="{34775C7A-5F48-420C-B2D2-9D206C2A2F13}"/>
    <dataValidation type="date" imeMode="off" allowBlank="1" showInputMessage="1" showErrorMessage="1" promptTitle="役場に提出する日を入力します" prompt="yyyy/m/d　形式、m/d形式、_x000a_元号アルファベット+ｙ.ｍ.ｄ形式のいずれでも入力できます" sqref="G7:H7" xr:uid="{E8C6997F-51C7-494A-B8E9-6035125B24C5}">
      <formula1>46113</formula1>
      <formula2>46418</formula2>
    </dataValidation>
  </dataValidations>
  <printOptions horizontalCentered="1" verticalCentered="1"/>
  <pageMargins left="0.35433070866141736" right="0.35433070866141736" top="0.19685039370078741" bottom="0.27559055118110237"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97E2-B454-43A7-A674-BF3D753D55D4}">
  <sheetPr>
    <pageSetUpPr fitToPage="1"/>
  </sheetPr>
  <dimension ref="A1:L24"/>
  <sheetViews>
    <sheetView showGridLines="0" workbookViewId="0">
      <selection activeCell="F7" sqref="F7:G7"/>
    </sheetView>
  </sheetViews>
  <sheetFormatPr defaultRowHeight="12.6" x14ac:dyDescent="0.15"/>
  <cols>
    <col min="1" max="1" width="14.640625" style="81" customWidth="1"/>
    <col min="2" max="3" width="9.42578125" style="81" customWidth="1"/>
    <col min="4" max="4" width="8.35546875" style="81" customWidth="1"/>
    <col min="5" max="6" width="9.42578125" style="81" customWidth="1"/>
    <col min="7" max="7" width="8.28515625" style="81" customWidth="1"/>
    <col min="8" max="16384" width="9.140625" style="81"/>
  </cols>
  <sheetData>
    <row r="1" spans="1:7" ht="13.8" x14ac:dyDescent="0.15">
      <c r="A1" s="80" t="s">
        <v>129</v>
      </c>
    </row>
    <row r="2" spans="1:7" ht="13.8" x14ac:dyDescent="0.15">
      <c r="A2" s="82"/>
    </row>
    <row r="3" spans="1:7" ht="27" customHeight="1" x14ac:dyDescent="0.15">
      <c r="A3" s="80"/>
    </row>
    <row r="4" spans="1:7" ht="29.4" customHeight="1" x14ac:dyDescent="0.15">
      <c r="A4" s="80" t="s">
        <v>130</v>
      </c>
    </row>
    <row r="5" spans="1:7" ht="16.2" customHeight="1" x14ac:dyDescent="0.15">
      <c r="A5" s="80"/>
    </row>
    <row r="6" spans="1:7" ht="100.2" customHeight="1" x14ac:dyDescent="0.15">
      <c r="A6" s="288" t="s">
        <v>131</v>
      </c>
      <c r="B6" s="289"/>
      <c r="C6" s="289"/>
      <c r="D6" s="289"/>
      <c r="E6" s="289"/>
      <c r="F6" s="289"/>
      <c r="G6" s="289"/>
    </row>
    <row r="7" spans="1:7" ht="24" customHeight="1" x14ac:dyDescent="0.15">
      <c r="A7" s="83"/>
      <c r="E7" s="84" t="s">
        <v>53</v>
      </c>
      <c r="F7" s="290" t="s">
        <v>54</v>
      </c>
      <c r="G7" s="290"/>
    </row>
    <row r="8" spans="1:7" ht="19.8" customHeight="1" x14ac:dyDescent="0.15">
      <c r="A8" s="277" t="s">
        <v>132</v>
      </c>
      <c r="B8" s="85"/>
      <c r="C8" s="86" t="s">
        <v>133</v>
      </c>
      <c r="D8" s="293" t="str">
        <f>+IF('入力支援シート '!E6="","",'入力支援シート '!E6)</f>
        <v/>
      </c>
      <c r="E8" s="293"/>
      <c r="F8" s="87"/>
      <c r="G8" s="88"/>
    </row>
    <row r="9" spans="1:7" ht="27" customHeight="1" x14ac:dyDescent="0.15">
      <c r="A9" s="291"/>
      <c r="B9" s="89" t="s">
        <v>134</v>
      </c>
      <c r="C9" s="294" t="str">
        <f>+IF('入力支援シート '!C7="","",'入力支援シート '!C7)</f>
        <v/>
      </c>
      <c r="D9" s="285"/>
      <c r="E9" s="285"/>
      <c r="F9" s="285"/>
      <c r="G9" s="286"/>
    </row>
    <row r="10" spans="1:7" ht="27" customHeight="1" x14ac:dyDescent="0.15">
      <c r="A10" s="291"/>
      <c r="B10" s="90" t="s">
        <v>135</v>
      </c>
      <c r="C10" s="280" t="str">
        <f>+IF('入力支援シート '!C8="","",'入力支援シート '!C8)</f>
        <v/>
      </c>
      <c r="D10" s="281"/>
      <c r="E10" s="281"/>
      <c r="F10" s="281"/>
      <c r="G10" s="282"/>
    </row>
    <row r="11" spans="1:7" ht="27" customHeight="1" x14ac:dyDescent="0.15">
      <c r="A11" s="292"/>
      <c r="B11" s="90" t="s">
        <v>136</v>
      </c>
      <c r="C11" s="91" t="str">
        <f>+IF('入力支援シート '!C9="","",'入力支援シート '!C9)</f>
        <v/>
      </c>
      <c r="D11" s="90" t="s">
        <v>137</v>
      </c>
      <c r="E11" s="281" t="str">
        <f>+IF('入力支援シート '!C10="","",'入力支援シート '!C10)</f>
        <v/>
      </c>
      <c r="F11" s="281"/>
      <c r="G11" s="92" t="s">
        <v>61</v>
      </c>
    </row>
    <row r="12" spans="1:7" ht="27" customHeight="1" x14ac:dyDescent="0.15">
      <c r="A12" s="93" t="s">
        <v>138</v>
      </c>
      <c r="B12" s="280" t="str">
        <f>+IF('入力支援シート '!C14="","",'入力支援シート '!C14)</f>
        <v/>
      </c>
      <c r="C12" s="281"/>
      <c r="D12" s="281"/>
      <c r="E12" s="281"/>
      <c r="F12" s="281"/>
      <c r="G12" s="282"/>
    </row>
    <row r="13" spans="1:7" ht="13.8" customHeight="1" x14ac:dyDescent="0.15">
      <c r="A13" s="283" t="s">
        <v>139</v>
      </c>
      <c r="B13" s="94" t="s">
        <v>64</v>
      </c>
      <c r="C13" s="95" t="str">
        <f>+IF('入力支援シート '!E12="","",RIGHT('入力支援シート '!E12,2))</f>
        <v/>
      </c>
      <c r="G13" s="96"/>
    </row>
    <row r="14" spans="1:7" ht="27" customHeight="1" x14ac:dyDescent="0.15">
      <c r="A14" s="284"/>
      <c r="B14" s="97" t="s">
        <v>140</v>
      </c>
      <c r="C14" s="285" t="str">
        <f>+IF('入力支援シート '!C13="","",'入力支援シート '!C13)</f>
        <v/>
      </c>
      <c r="D14" s="285"/>
      <c r="E14" s="285"/>
      <c r="F14" s="285"/>
      <c r="G14" s="286"/>
    </row>
    <row r="15" spans="1:7" ht="27" customHeight="1" x14ac:dyDescent="0.15">
      <c r="A15" s="287" t="s">
        <v>67</v>
      </c>
      <c r="B15" s="93" t="s">
        <v>141</v>
      </c>
      <c r="C15" s="280" t="str">
        <f>+IF('入力支援シート '!C21="","",'入力支援シート '!C21)</f>
        <v/>
      </c>
      <c r="D15" s="281"/>
      <c r="E15" s="90" t="s">
        <v>142</v>
      </c>
      <c r="F15" s="280" t="str">
        <f>+IF('入力支援シート '!E20="","",'入力支援シート '!E20)</f>
        <v/>
      </c>
      <c r="G15" s="282"/>
    </row>
    <row r="16" spans="1:7" ht="27" customHeight="1" x14ac:dyDescent="0.15">
      <c r="A16" s="284"/>
      <c r="B16" s="98" t="s">
        <v>143</v>
      </c>
      <c r="C16" s="285" t="str">
        <f>+IF('入力支援シート '!C22="","",'入力支援シート '!C22)</f>
        <v/>
      </c>
      <c r="D16" s="285"/>
      <c r="E16" s="285"/>
      <c r="F16" s="285"/>
      <c r="G16" s="286"/>
    </row>
    <row r="17" spans="1:12" ht="27" customHeight="1" x14ac:dyDescent="0.15">
      <c r="A17" s="133" t="s">
        <v>144</v>
      </c>
      <c r="B17" s="99"/>
      <c r="C17" s="100" t="s">
        <v>145</v>
      </c>
      <c r="D17" s="101"/>
      <c r="E17" s="101"/>
      <c r="F17" s="101"/>
      <c r="G17" s="102"/>
    </row>
    <row r="18" spans="1:12" ht="127.8" customHeight="1" x14ac:dyDescent="0.15">
      <c r="A18" s="134" t="s">
        <v>146</v>
      </c>
      <c r="B18" s="270"/>
      <c r="C18" s="270"/>
      <c r="D18" s="270"/>
      <c r="E18" s="270"/>
      <c r="F18" s="270"/>
      <c r="G18" s="271"/>
    </row>
    <row r="19" spans="1:12" ht="44.4" customHeight="1" x14ac:dyDescent="0.15">
      <c r="A19" s="90" t="s">
        <v>147</v>
      </c>
      <c r="B19" s="272" t="s">
        <v>148</v>
      </c>
      <c r="C19" s="273"/>
      <c r="D19" s="273"/>
      <c r="E19" s="103"/>
      <c r="F19" s="104"/>
      <c r="G19" s="105"/>
    </row>
    <row r="20" spans="1:12" ht="44.4" customHeight="1" x14ac:dyDescent="0.15">
      <c r="A20" s="90" t="s">
        <v>149</v>
      </c>
      <c r="B20" s="274" t="s">
        <v>75</v>
      </c>
      <c r="C20" s="275"/>
      <c r="D20" s="106" t="s">
        <v>76</v>
      </c>
      <c r="E20" s="275" t="s">
        <v>150</v>
      </c>
      <c r="F20" s="275"/>
      <c r="G20" s="105"/>
      <c r="L20" s="107"/>
    </row>
    <row r="21" spans="1:12" ht="21" customHeight="1" x14ac:dyDescent="0.15">
      <c r="A21" s="85"/>
      <c r="B21" s="276" t="s">
        <v>151</v>
      </c>
      <c r="C21" s="276"/>
      <c r="D21" s="276"/>
      <c r="E21" s="277" t="s">
        <v>152</v>
      </c>
      <c r="F21" s="278"/>
      <c r="G21" s="279"/>
    </row>
    <row r="22" spans="1:12" ht="49.8" customHeight="1" x14ac:dyDescent="0.15">
      <c r="A22" s="90" t="s">
        <v>153</v>
      </c>
      <c r="B22" s="108"/>
      <c r="C22" s="109"/>
      <c r="D22" s="110" t="s">
        <v>154</v>
      </c>
      <c r="E22" s="111"/>
      <c r="F22" s="264">
        <v>0</v>
      </c>
      <c r="G22" s="265"/>
    </row>
    <row r="23" spans="1:12" ht="49.8" customHeight="1" x14ac:dyDescent="0.15">
      <c r="A23" s="112" t="s">
        <v>155</v>
      </c>
      <c r="B23" s="113"/>
      <c r="C23" s="114"/>
      <c r="D23" s="115" t="s">
        <v>154</v>
      </c>
      <c r="E23" s="116"/>
      <c r="F23" s="266">
        <v>0</v>
      </c>
      <c r="G23" s="267"/>
    </row>
    <row r="24" spans="1:12" ht="49.8" customHeight="1" x14ac:dyDescent="0.15">
      <c r="A24" s="117" t="s">
        <v>156</v>
      </c>
      <c r="B24" s="118"/>
      <c r="C24" s="119" t="str">
        <f>IF(C23="","",C23-C22)</f>
        <v/>
      </c>
      <c r="D24" s="120" t="s">
        <v>154</v>
      </c>
      <c r="E24" s="121"/>
      <c r="F24" s="268">
        <f>IF(F23=0,0,F23-F22)</f>
        <v>0</v>
      </c>
      <c r="G24" s="269"/>
    </row>
  </sheetData>
  <sheetProtection sheet="1" objects="1" scenarios="1" formatCells="0" selectLockedCells="1"/>
  <mergeCells count="23">
    <mergeCell ref="A6:G6"/>
    <mergeCell ref="F7:G7"/>
    <mergeCell ref="A8:A11"/>
    <mergeCell ref="D8:E8"/>
    <mergeCell ref="C9:G9"/>
    <mergeCell ref="C10:G10"/>
    <mergeCell ref="E11:F11"/>
    <mergeCell ref="B12:G12"/>
    <mergeCell ref="A13:A14"/>
    <mergeCell ref="C14:G14"/>
    <mergeCell ref="A15:A16"/>
    <mergeCell ref="C15:D15"/>
    <mergeCell ref="F15:G15"/>
    <mergeCell ref="C16:G16"/>
    <mergeCell ref="F22:G22"/>
    <mergeCell ref="F23:G23"/>
    <mergeCell ref="F24:G24"/>
    <mergeCell ref="B18:G18"/>
    <mergeCell ref="B19:D19"/>
    <mergeCell ref="B20:C20"/>
    <mergeCell ref="E20:F20"/>
    <mergeCell ref="B21:D21"/>
    <mergeCell ref="E21:G21"/>
  </mergeCells>
  <phoneticPr fontId="4"/>
  <dataValidations count="15">
    <dataValidation imeMode="on" allowBlank="1" showInputMessage="1" showErrorMessage="1" promptTitle="変更・中止・廃止の内容について入力します" prompt="　" sqref="B18:G18" xr:uid="{C5D783AD-89D6-4B80-8269-B23A12351624}"/>
    <dataValidation type="date" imeMode="off" allowBlank="1" showInputMessage="1" showErrorMessage="1" promptTitle="補助対象期間の変更がある場合に入力します" prompt="補助対象期間は2月末日までの範囲内です。_x000a__x000a_yyyy/m/d　形式、m/d形式、_x000a_元号アルファベット+ｙ.ｍ.ｄ形式のいずれでも入力できます" sqref="E20:F20" xr:uid="{7F8F407E-D967-455B-8AC8-5DA72CF63E05}">
      <formula1>46113</formula1>
      <formula2>46446</formula2>
    </dataValidation>
    <dataValidation type="date" imeMode="off" allowBlank="1" showInputMessage="1" showErrorMessage="1" promptTitle="補助対象期間の変更がある場合に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B20:C20" xr:uid="{9CC3DE80-7A69-4163-9A7F-FC085D73AD77}">
      <formula1>46113</formula1>
      <formula2>46419</formula2>
    </dataValidation>
    <dataValidation imeMode="off" allowBlank="1" showInputMessage="1" showErrorMessage="1" promptTitle="変更・中止・廃止する日を入力します" prompt="yyyy/m/d　形式、m/d形式、_x000a_元号アルファベット+ｙ.ｍ.ｄ形式のいずれでも入力できます" sqref="B19:D19" xr:uid="{67C2A38A-E197-46FC-AB51-10E2BBA017DA}"/>
    <dataValidation imeMode="off" allowBlank="1" showInputMessage="1" showErrorMessage="1" promptTitle="この補助金についての連絡が可能なメールアドレスを入力してください" prompt="　" sqref="C16:G16" xr:uid="{ADC7A5CF-A48C-44DE-B97A-BC42AF283A36}"/>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5:G15" xr:uid="{54DCBEBE-11BF-43BD-9E42-F04881341AAC}">
      <formula1>13</formula1>
    </dataValidation>
    <dataValidation imeMode="on" allowBlank="1" showInputMessage="1" showErrorMessage="1" promptTitle="この補助金についての担当者を入力します" prompt="申請者と同一の場合は入力を省略できます" sqref="C15:D15" xr:uid="{9DA1757C-212D-43C9-A20D-0F56432C1281}"/>
    <dataValidation imeMode="on" allowBlank="1" showInputMessage="1" showErrorMessage="1" promptTitle="町内事業所の大字以降の住所を入力します" prompt="　" sqref="C14:G14" xr:uid="{545D0321-EEBC-44BA-9210-9EC270F02D38}"/>
    <dataValidation operator="lessThan" allowBlank="1" showInputMessage="1" showErrorMessage="1" promptTitle="町内事業所の郵便番号を入力します" prompt="末尾2桁を入力します" sqref="C13" xr:uid="{8F7C18B3-04A9-4D42-8414-4F5146BE6409}"/>
    <dataValidation imeMode="on" allowBlank="1" showInputMessage="1" showErrorMessage="1" promptTitle="町内事業所名を入力します" prompt="　" sqref="B12:G12" xr:uid="{EC1E46A9-3A9C-4066-9885-03C30B0D1AD1}"/>
    <dataValidation imeMode="on" allowBlank="1" showInputMessage="1" showErrorMessage="1" promptTitle="省略せずに入力します" prompt="　" sqref="C10:G10" xr:uid="{23A05980-27C2-4091-84EA-4C1F0F0956D1}"/>
    <dataValidation imeMode="on" allowBlank="1" showInputMessage="1" showErrorMessage="1" promptTitle="法人の場合は本社住所、個人の場合は代表者住所を入力します" prompt="　" sqref="C9:G9" xr:uid="{C40E2C60-6059-4282-A088-875C1D3B03EE}"/>
    <dataValidation imeMode="off" allowBlank="1" showInputMessage="1" showErrorMessage="1" promptTitle="郵便番号を入力します" prompt="　" sqref="D8:E8" xr:uid="{51AE18B0-4CEB-4DAE-B053-ECB45CD3417E}"/>
    <dataValidation type="date" imeMode="off" allowBlank="1" showInputMessage="1" showErrorMessage="1" promptTitle="役場に提出する日を入力します" prompt="yyyy/m/d　形式、m/d形式、_x000a_元号アルファベット+ｙ.ｍ.ｄ形式のいずれでも入力できます" sqref="F7:G7" xr:uid="{32C28A18-AF8E-43A9-87FF-9AA7A32F1AEC}">
      <formula1>46113</formula1>
      <formula2>46418</formula2>
    </dataValidation>
    <dataValidation type="list" allowBlank="1" showInputMessage="1" showErrorMessage="1" promptTitle="選択してください" prompt="　" sqref="C17" xr:uid="{D7B5D8D9-4261-421F-B3A8-658056DE3DEF}">
      <formula1>"交付申請内容の変更,事業の中止,事業の廃止,交付申請内容の変更　・　事業の中止　・　事業の廃止"</formula1>
    </dataValidation>
  </dataValidations>
  <pageMargins left="0.5" right="0.4" top="0.51" bottom="0.3" header="0.7" footer="0.3"/>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1CF5-8F10-4457-A209-64B05B9A3650}">
  <sheetPr>
    <pageSetUpPr fitToPage="1"/>
  </sheetPr>
  <dimension ref="A1:H56"/>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157</v>
      </c>
    </row>
    <row r="2" spans="1:8" x14ac:dyDescent="0.15">
      <c r="A2" s="30"/>
    </row>
    <row r="3" spans="1:8" x14ac:dyDescent="0.15">
      <c r="F3" s="30"/>
    </row>
    <row r="5" spans="1:8" x14ac:dyDescent="0.15">
      <c r="A5" s="30" t="s">
        <v>51</v>
      </c>
    </row>
    <row r="6" spans="1:8" ht="42.6" customHeight="1" x14ac:dyDescent="0.15">
      <c r="A6" s="245" t="s">
        <v>158</v>
      </c>
      <c r="B6" s="246"/>
      <c r="C6" s="246"/>
      <c r="D6" s="246"/>
      <c r="E6" s="246"/>
      <c r="F6" s="246"/>
      <c r="G6" s="246"/>
      <c r="H6" s="246"/>
    </row>
    <row r="7" spans="1:8" x14ac:dyDescent="0.15">
      <c r="A7" s="32"/>
      <c r="B7" s="32"/>
      <c r="C7" s="32"/>
      <c r="D7" s="32"/>
      <c r="E7" s="32"/>
      <c r="F7" s="33" t="s">
        <v>53</v>
      </c>
      <c r="G7" s="247" t="s">
        <v>54</v>
      </c>
      <c r="H7" s="247"/>
    </row>
    <row r="8" spans="1:8" ht="19.8" customHeight="1" x14ac:dyDescent="0.15">
      <c r="A8" s="248" t="s">
        <v>55</v>
      </c>
      <c r="B8" s="249"/>
      <c r="C8" s="254" t="s">
        <v>56</v>
      </c>
      <c r="D8" s="34" t="s">
        <v>57</v>
      </c>
      <c r="E8" s="299" t="str">
        <f>+IF('入力支援シート '!E6="","",'入力支援シート '!E6)</f>
        <v/>
      </c>
      <c r="F8" s="299"/>
      <c r="G8" s="35"/>
      <c r="H8" s="36"/>
    </row>
    <row r="9" spans="1:8" ht="28.2" customHeight="1" x14ac:dyDescent="0.15">
      <c r="A9" s="250"/>
      <c r="B9" s="251"/>
      <c r="C9" s="255"/>
      <c r="D9" s="257" t="str">
        <f>+IF('入力支援シート '!C7="","",'入力支援シート '!C7)</f>
        <v/>
      </c>
      <c r="E9" s="229"/>
      <c r="F9" s="229"/>
      <c r="G9" s="229"/>
      <c r="H9" s="230"/>
    </row>
    <row r="10" spans="1:8" ht="28.2" customHeight="1" x14ac:dyDescent="0.15">
      <c r="A10" s="250"/>
      <c r="B10" s="251"/>
      <c r="C10" s="131" t="s">
        <v>58</v>
      </c>
      <c r="D10" s="257" t="str">
        <f>+IF('入力支援シート '!C8="","",'入力支援シート '!C8)</f>
        <v/>
      </c>
      <c r="E10" s="229"/>
      <c r="F10" s="229"/>
      <c r="G10" s="229"/>
      <c r="H10" s="230"/>
    </row>
    <row r="11" spans="1:8" ht="28.2" customHeight="1" x14ac:dyDescent="0.15">
      <c r="A11" s="252"/>
      <c r="B11" s="253"/>
      <c r="C11" s="130" t="s">
        <v>59</v>
      </c>
      <c r="D11" s="37" t="str">
        <f>+IF('入力支援シート '!C9="","",'入力支援シート '!C9)</f>
        <v/>
      </c>
      <c r="E11" s="38" t="s">
        <v>60</v>
      </c>
      <c r="F11" s="243" t="str">
        <f>+IF('入力支援シート '!C10="","",'入力支援シート '!C10)</f>
        <v/>
      </c>
      <c r="G11" s="243"/>
      <c r="H11" s="129" t="s">
        <v>61</v>
      </c>
    </row>
    <row r="12" spans="1:8" ht="28.2" customHeight="1" x14ac:dyDescent="0.15">
      <c r="A12" s="223" t="s">
        <v>62</v>
      </c>
      <c r="B12" s="210"/>
      <c r="C12" s="242" t="str">
        <f>+IF('入力支援シート '!C14="","",'入力支援シート '!C14)</f>
        <v/>
      </c>
      <c r="D12" s="243"/>
      <c r="E12" s="243"/>
      <c r="F12" s="243"/>
      <c r="G12" s="243"/>
      <c r="H12" s="244"/>
    </row>
    <row r="13" spans="1:8" ht="19.8" customHeight="1" x14ac:dyDescent="0.15">
      <c r="A13" s="258" t="s">
        <v>63</v>
      </c>
      <c r="B13" s="259"/>
      <c r="C13" s="39" t="s">
        <v>64</v>
      </c>
      <c r="D13" s="122" t="str">
        <f>+IF('入力支援シート '!E12="","",RIGHT('入力支援シート '!E12,2))</f>
        <v/>
      </c>
      <c r="E13" s="38" t="s">
        <v>65</v>
      </c>
      <c r="F13" s="262" t="str">
        <f>'入力支援シート '!$C$16</f>
        <v>製造業　・　その他</v>
      </c>
      <c r="G13" s="262"/>
      <c r="H13" s="263"/>
    </row>
    <row r="14" spans="1:8" ht="28.2" customHeight="1" x14ac:dyDescent="0.15">
      <c r="A14" s="260"/>
      <c r="B14" s="261"/>
      <c r="C14" s="41" t="s">
        <v>66</v>
      </c>
      <c r="D14" s="229" t="str">
        <f>+IF('入力支援シート '!C13="","",'入力支援シート '!C13)</f>
        <v/>
      </c>
      <c r="E14" s="229"/>
      <c r="F14" s="229"/>
      <c r="G14" s="229"/>
      <c r="H14" s="230"/>
    </row>
    <row r="15" spans="1:8" s="43" customFormat="1" ht="28.2" customHeight="1" x14ac:dyDescent="0.15">
      <c r="A15" s="238" t="s">
        <v>67</v>
      </c>
      <c r="B15" s="239"/>
      <c r="C15" s="42" t="s">
        <v>68</v>
      </c>
      <c r="D15" s="242" t="str">
        <f>+IF('入力支援シート '!C21="","",'入力支援シート '!C21)</f>
        <v/>
      </c>
      <c r="E15" s="243"/>
      <c r="F15" s="42" t="s">
        <v>69</v>
      </c>
      <c r="G15" s="242" t="str">
        <f>+IF('入力支援シート '!E20="","",'入力支援シート '!E20)</f>
        <v/>
      </c>
      <c r="H15" s="244"/>
    </row>
    <row r="16" spans="1:8" s="43" customFormat="1" ht="28.2" customHeight="1" x14ac:dyDescent="0.15">
      <c r="A16" s="240"/>
      <c r="B16" s="241"/>
      <c r="C16" s="42" t="s">
        <v>70</v>
      </c>
      <c r="D16" s="229" t="str">
        <f>+IF('入力支援シート '!C22="","",'入力支援シート '!C22)</f>
        <v/>
      </c>
      <c r="E16" s="229"/>
      <c r="F16" s="229"/>
      <c r="G16" s="229"/>
      <c r="H16" s="230"/>
    </row>
    <row r="17" spans="1:8" ht="28.2" customHeight="1" x14ac:dyDescent="0.15">
      <c r="A17" s="231" t="s">
        <v>71</v>
      </c>
      <c r="B17" s="232"/>
      <c r="C17" s="233" t="str">
        <f>'入力支援シート '!$C$17</f>
        <v>特定復興再生拠点区域　　　・　　　帰還困難区域　　　・　　その他の区域</v>
      </c>
      <c r="D17" s="234"/>
      <c r="E17" s="234"/>
      <c r="F17" s="234"/>
      <c r="G17" s="234"/>
      <c r="H17" s="235"/>
    </row>
    <row r="18" spans="1:8" ht="28.2" customHeight="1" x14ac:dyDescent="0.15">
      <c r="A18" s="223" t="s">
        <v>72</v>
      </c>
      <c r="B18" s="210"/>
      <c r="C18" s="236" t="str">
        <f>+IF('入力支援シート '!C18="","年　　　月　　　日",'入力支援シート '!C18)</f>
        <v>年　　　月　　　日</v>
      </c>
      <c r="D18" s="237"/>
      <c r="E18" s="237"/>
      <c r="F18" s="44" t="s">
        <v>73</v>
      </c>
      <c r="G18" s="44"/>
      <c r="H18" s="45"/>
    </row>
    <row r="19" spans="1:8" ht="19.2" customHeight="1" x14ac:dyDescent="0.15">
      <c r="A19" s="200" t="s">
        <v>81</v>
      </c>
      <c r="B19" s="201"/>
      <c r="C19" s="52" t="s">
        <v>82</v>
      </c>
      <c r="D19" s="53">
        <f>+'入力支援シート '!E28+'入力支援シート '!E29</f>
        <v>0</v>
      </c>
      <c r="E19" s="52" t="s">
        <v>83</v>
      </c>
      <c r="F19" s="52"/>
      <c r="G19" s="204" t="s">
        <v>84</v>
      </c>
      <c r="H19" s="54"/>
    </row>
    <row r="20" spans="1:8" ht="12.6" customHeight="1" x14ac:dyDescent="0.15">
      <c r="A20" s="202"/>
      <c r="B20" s="203"/>
      <c r="C20" s="55" t="s">
        <v>85</v>
      </c>
      <c r="D20" s="56">
        <f>+'入力支援シート '!E28</f>
        <v>0</v>
      </c>
      <c r="E20" s="57" t="s">
        <v>83</v>
      </c>
      <c r="F20" s="207" t="s">
        <v>159</v>
      </c>
      <c r="G20" s="205"/>
      <c r="H20" s="214">
        <f>IF(D19-D20=0,0,ROUNDDOWN(D20/(D20+E21),2))</f>
        <v>0</v>
      </c>
    </row>
    <row r="21" spans="1:8" ht="20.399999999999999" customHeight="1" thickBot="1" x14ac:dyDescent="0.2">
      <c r="A21" s="202"/>
      <c r="B21" s="203"/>
      <c r="C21" s="215" t="str">
        <f>+"（事業所部分　　"&amp;TEXT(D20,"＃.＃＃")&amp;"　㎡+住居部分"</f>
        <v>（事業所部分　　.　㎡+住居部分</v>
      </c>
      <c r="D21" s="216"/>
      <c r="E21" s="58">
        <f>+D19-D20</f>
        <v>0</v>
      </c>
      <c r="F21" s="207"/>
      <c r="G21" s="206"/>
      <c r="H21" s="214"/>
    </row>
    <row r="22" spans="1:8" ht="23.4" customHeight="1" x14ac:dyDescent="0.15">
      <c r="A22" s="217" t="s">
        <v>160</v>
      </c>
      <c r="B22" s="218"/>
      <c r="C22" s="59" t="s">
        <v>88</v>
      </c>
      <c r="D22" s="60" t="s">
        <v>89</v>
      </c>
      <c r="E22" s="61" t="s">
        <v>90</v>
      </c>
      <c r="F22" s="62" t="s">
        <v>89</v>
      </c>
      <c r="G22" s="63" t="s">
        <v>91</v>
      </c>
      <c r="H22" s="64" t="s">
        <v>89</v>
      </c>
    </row>
    <row r="23" spans="1:8" x14ac:dyDescent="0.15">
      <c r="A23" s="192"/>
      <c r="B23" s="219"/>
      <c r="C23" s="220" t="s">
        <v>183</v>
      </c>
      <c r="D23" s="221"/>
      <c r="E23" s="220" t="s">
        <v>184</v>
      </c>
      <c r="F23" s="221"/>
      <c r="G23" s="220" t="s">
        <v>185</v>
      </c>
      <c r="H23" s="222"/>
    </row>
    <row r="24" spans="1:8" ht="18.600000000000001" customHeight="1" x14ac:dyDescent="0.15">
      <c r="A24" s="190" t="s">
        <v>92</v>
      </c>
      <c r="B24" s="65" t="s">
        <v>93</v>
      </c>
      <c r="C24" s="66"/>
      <c r="D24" s="67">
        <f>IF($D$19-$D$20=0,0,IF(INT(C24*$H$20)&gt;=2000,INT(C24*$H$20),"*対象外*"))</f>
        <v>0</v>
      </c>
      <c r="E24" s="66"/>
      <c r="F24" s="67">
        <f>IF($D$19-$D$20=0,0,IF(INT(E24*$H$20)&gt;=2000,INT(E24*$H$20),"*対象外*"))</f>
        <v>0</v>
      </c>
      <c r="G24" s="66"/>
      <c r="H24" s="68">
        <f>IF($D$19-$D$20=0,0,IF(INT(G24*$H$20)&gt;=1500,INT(G24*$H$20),"*対象外*"))</f>
        <v>0</v>
      </c>
    </row>
    <row r="25" spans="1:8" ht="18.600000000000001" customHeight="1" x14ac:dyDescent="0.15">
      <c r="A25" s="191"/>
      <c r="B25" s="65" t="s">
        <v>94</v>
      </c>
      <c r="C25" s="66"/>
      <c r="D25" s="67">
        <f t="shared" ref="D25:F35" si="0">IF($D$19-$D$20=0,0,IF(INT(C25*$H$20)&gt;=2000,INT(C25*$H$20),"*対象外*"))</f>
        <v>0</v>
      </c>
      <c r="E25" s="66"/>
      <c r="F25" s="67">
        <f t="shared" si="0"/>
        <v>0</v>
      </c>
      <c r="G25" s="66"/>
      <c r="H25" s="68">
        <f>IF($D$19-$D$20=0,0,IF(INT(G25*$H$20)&gt;=1500,INT(G25*$H$20),"*対象外*"))</f>
        <v>0</v>
      </c>
    </row>
    <row r="26" spans="1:8" ht="18.600000000000001" customHeight="1" x14ac:dyDescent="0.15">
      <c r="A26" s="191"/>
      <c r="B26" s="65" t="s">
        <v>95</v>
      </c>
      <c r="C26" s="66"/>
      <c r="D26" s="67">
        <f t="shared" si="0"/>
        <v>0</v>
      </c>
      <c r="E26" s="66"/>
      <c r="F26" s="67">
        <f t="shared" si="0"/>
        <v>0</v>
      </c>
      <c r="G26" s="66"/>
      <c r="H26" s="68">
        <f>IF($D$19-$D$20=0,0,IF(INT(G26*$H$20)&gt;=1500,INT(G26*$H$20),"*対象外*"))</f>
        <v>0</v>
      </c>
    </row>
    <row r="27" spans="1:8" ht="18.600000000000001" customHeight="1" x14ac:dyDescent="0.15">
      <c r="A27" s="191"/>
      <c r="B27" s="65" t="s">
        <v>96</v>
      </c>
      <c r="C27" s="66"/>
      <c r="D27" s="67">
        <f t="shared" si="0"/>
        <v>0</v>
      </c>
      <c r="E27" s="66"/>
      <c r="F27" s="67">
        <f t="shared" si="0"/>
        <v>0</v>
      </c>
      <c r="G27" s="66"/>
      <c r="H27" s="68">
        <f t="shared" ref="H27:H35" si="1">IF($D$19-$D$20=0,0,IF(INT(G27*$H$20)&gt;=1500,INT(G27*$H$20),"*対象外*"))</f>
        <v>0</v>
      </c>
    </row>
    <row r="28" spans="1:8" ht="18.600000000000001" customHeight="1" x14ac:dyDescent="0.15">
      <c r="A28" s="191"/>
      <c r="B28" s="65" t="s">
        <v>97</v>
      </c>
      <c r="C28" s="66"/>
      <c r="D28" s="67">
        <f t="shared" si="0"/>
        <v>0</v>
      </c>
      <c r="E28" s="66"/>
      <c r="F28" s="67">
        <f t="shared" si="0"/>
        <v>0</v>
      </c>
      <c r="G28" s="66"/>
      <c r="H28" s="68">
        <f t="shared" si="1"/>
        <v>0</v>
      </c>
    </row>
    <row r="29" spans="1:8" ht="18.600000000000001" customHeight="1" x14ac:dyDescent="0.15">
      <c r="A29" s="191"/>
      <c r="B29" s="65" t="s">
        <v>98</v>
      </c>
      <c r="C29" s="66"/>
      <c r="D29" s="67">
        <f>IF($D$19-$D$20=0,0,IF(INT(C29*$H$20)&gt;=2000,INT(C29*$H$20),"*対象外*"))</f>
        <v>0</v>
      </c>
      <c r="E29" s="66"/>
      <c r="F29" s="67">
        <f>IF($D$19-$D$20=0,0,IF(INT(E29*$H$20)&gt;=2000,INT(E29*$H$20),"*対象外*"))</f>
        <v>0</v>
      </c>
      <c r="G29" s="66"/>
      <c r="H29" s="68">
        <f t="shared" si="1"/>
        <v>0</v>
      </c>
    </row>
    <row r="30" spans="1:8" ht="18.600000000000001" customHeight="1" x14ac:dyDescent="0.15">
      <c r="A30" s="191"/>
      <c r="B30" s="65" t="s">
        <v>99</v>
      </c>
      <c r="C30" s="66"/>
      <c r="D30" s="67">
        <f t="shared" si="0"/>
        <v>0</v>
      </c>
      <c r="E30" s="66"/>
      <c r="F30" s="67">
        <f t="shared" si="0"/>
        <v>0</v>
      </c>
      <c r="G30" s="66"/>
      <c r="H30" s="68">
        <f t="shared" si="1"/>
        <v>0</v>
      </c>
    </row>
    <row r="31" spans="1:8" ht="18.600000000000001" customHeight="1" x14ac:dyDescent="0.15">
      <c r="A31" s="191"/>
      <c r="B31" s="65" t="s">
        <v>100</v>
      </c>
      <c r="C31" s="66"/>
      <c r="D31" s="67">
        <f t="shared" si="0"/>
        <v>0</v>
      </c>
      <c r="E31" s="66"/>
      <c r="F31" s="67">
        <f t="shared" si="0"/>
        <v>0</v>
      </c>
      <c r="G31" s="66"/>
      <c r="H31" s="68">
        <f t="shared" si="1"/>
        <v>0</v>
      </c>
    </row>
    <row r="32" spans="1:8" ht="18.600000000000001" customHeight="1" x14ac:dyDescent="0.15">
      <c r="A32" s="191"/>
      <c r="B32" s="65" t="s">
        <v>101</v>
      </c>
      <c r="C32" s="66"/>
      <c r="D32" s="67">
        <f t="shared" si="0"/>
        <v>0</v>
      </c>
      <c r="E32" s="66"/>
      <c r="F32" s="67">
        <f t="shared" si="0"/>
        <v>0</v>
      </c>
      <c r="G32" s="66"/>
      <c r="H32" s="68">
        <f t="shared" si="1"/>
        <v>0</v>
      </c>
    </row>
    <row r="33" spans="1:8" ht="18.600000000000001" customHeight="1" x14ac:dyDescent="0.15">
      <c r="A33" s="191"/>
      <c r="B33" s="65" t="s">
        <v>102</v>
      </c>
      <c r="C33" s="66"/>
      <c r="D33" s="67">
        <f t="shared" si="0"/>
        <v>0</v>
      </c>
      <c r="E33" s="66"/>
      <c r="F33" s="67">
        <f t="shared" si="0"/>
        <v>0</v>
      </c>
      <c r="G33" s="66"/>
      <c r="H33" s="68">
        <f t="shared" si="1"/>
        <v>0</v>
      </c>
    </row>
    <row r="34" spans="1:8" ht="18.600000000000001" customHeight="1" x14ac:dyDescent="0.15">
      <c r="A34" s="191"/>
      <c r="B34" s="65" t="s">
        <v>103</v>
      </c>
      <c r="C34" s="66"/>
      <c r="D34" s="67">
        <f t="shared" si="0"/>
        <v>0</v>
      </c>
      <c r="E34" s="66"/>
      <c r="F34" s="67">
        <f t="shared" si="0"/>
        <v>0</v>
      </c>
      <c r="G34" s="66"/>
      <c r="H34" s="68">
        <f t="shared" si="1"/>
        <v>0</v>
      </c>
    </row>
    <row r="35" spans="1:8" ht="18.600000000000001" customHeight="1" x14ac:dyDescent="0.15">
      <c r="A35" s="192"/>
      <c r="B35" s="32" t="s">
        <v>104</v>
      </c>
      <c r="C35" s="66"/>
      <c r="D35" s="67">
        <f t="shared" si="0"/>
        <v>0</v>
      </c>
      <c r="E35" s="66"/>
      <c r="F35" s="67">
        <f t="shared" si="0"/>
        <v>0</v>
      </c>
      <c r="G35" s="66"/>
      <c r="H35" s="68">
        <f t="shared" si="1"/>
        <v>0</v>
      </c>
    </row>
    <row r="36" spans="1:8" ht="18.600000000000001" customHeight="1" x14ac:dyDescent="0.15">
      <c r="A36" s="193" t="s">
        <v>105</v>
      </c>
      <c r="B36" s="194"/>
      <c r="C36" s="195">
        <f>IF($D$19=$D$20,SUMIF(C24:C35,"&gt;=2000",C24:C35),SUM(D24:D35))</f>
        <v>0</v>
      </c>
      <c r="D36" s="196"/>
      <c r="E36" s="195">
        <f>IF($D$19=$D$20,SUMIF(E24:E35,"&gt;=2000",E24:E35),SUM(F24:F35))</f>
        <v>0</v>
      </c>
      <c r="F36" s="196"/>
      <c r="G36" s="195">
        <f>IF($D$19=$D$20,SUMIF(G24:G35,"&gt;=2000",G24:G35),SUM(H24:H35))</f>
        <v>0</v>
      </c>
      <c r="H36" s="208"/>
    </row>
    <row r="37" spans="1:8" ht="27.6" customHeight="1" x14ac:dyDescent="0.15">
      <c r="A37" s="209" t="s">
        <v>106</v>
      </c>
      <c r="B37" s="210"/>
      <c r="C37" s="211">
        <f>+C36+E36+G36</f>
        <v>0</v>
      </c>
      <c r="D37" s="212"/>
      <c r="E37" s="212"/>
      <c r="F37" s="212"/>
      <c r="G37" s="212"/>
      <c r="H37" s="213"/>
    </row>
    <row r="38" spans="1:8" ht="13.2" thickBot="1" x14ac:dyDescent="0.2">
      <c r="A38" s="197" t="s">
        <v>107</v>
      </c>
      <c r="B38" s="198"/>
      <c r="C38" s="199" t="str">
        <f>+IF(C17="特定復興再生拠点区域　　　・　　　帰還困難区域　　　・　　その他の区域","2分の1　　　・　　　10分の10",IF(F13="製造業",IF(C17="その他の区域",H43,F43),IF(C17="その他の区域",H44,F44)))</f>
        <v>2分の1　　　・　　　10分の10</v>
      </c>
      <c r="D38" s="199"/>
      <c r="E38" s="199"/>
      <c r="F38" s="69" t="s">
        <v>108</v>
      </c>
      <c r="G38" s="171">
        <f>+IF(C17="特定復興再生拠点区域　　　・　　　帰還困難区域　　　・　　その他の区域",0,IF(F13="製造業",IF(C17="その他の区域",G43,E43),IF(C17="その他の区域",G44,E44)))</f>
        <v>0</v>
      </c>
      <c r="H38" s="172"/>
    </row>
    <row r="39" spans="1:8" ht="25.2" customHeight="1" thickBot="1" x14ac:dyDescent="0.2">
      <c r="A39" s="173" t="s">
        <v>161</v>
      </c>
      <c r="B39" s="174"/>
      <c r="C39" s="175">
        <f>IF(C17="特定復興再生拠点区域　　　・　　　帰還困難区域　　　・　　その他の区域",0,IF(F13="製造業",IF(C17="その他の区域",IF(C37/2&lt;1200000,ROUNDDOWN(C37*1/2,-3),1200000),IF(C37&lt;2400000,ROUNDDOWN(C37,-3),2400000)),IF(C17="その他の区域",IF(C37/2&lt;600000,ROUNDDOWN(C37*1/2,-3),600000),IF(C37&lt;1200000,ROUNDDOWN(C37,-3),1200000))))</f>
        <v>0</v>
      </c>
      <c r="D39" s="176"/>
      <c r="E39" s="176"/>
      <c r="F39" s="176"/>
      <c r="G39" s="176"/>
      <c r="H39" s="177"/>
    </row>
    <row r="40" spans="1:8" ht="40.799999999999997" customHeight="1" x14ac:dyDescent="0.15">
      <c r="A40" s="138"/>
      <c r="B40" s="139" t="s">
        <v>186</v>
      </c>
      <c r="C40" s="297" t="s">
        <v>187</v>
      </c>
      <c r="D40" s="297"/>
      <c r="E40" s="297"/>
      <c r="F40" s="297"/>
      <c r="G40" s="297"/>
      <c r="H40" s="297"/>
    </row>
    <row r="41" spans="1:8" x14ac:dyDescent="0.15">
      <c r="A41" s="70"/>
      <c r="D41" s="71" t="s">
        <v>111</v>
      </c>
    </row>
    <row r="42" spans="1:8" ht="15" customHeight="1" x14ac:dyDescent="0.15">
      <c r="A42" s="298" t="s">
        <v>193</v>
      </c>
      <c r="B42" s="298"/>
      <c r="C42" s="298"/>
      <c r="D42" s="185" t="s">
        <v>176</v>
      </c>
      <c r="E42" s="185"/>
      <c r="F42" s="135" t="s">
        <v>177</v>
      </c>
      <c r="G42" s="136" t="s">
        <v>178</v>
      </c>
      <c r="H42" s="72" t="s">
        <v>179</v>
      </c>
    </row>
    <row r="43" spans="1:8" ht="25.2" customHeight="1" x14ac:dyDescent="0.15">
      <c r="A43" s="298"/>
      <c r="B43" s="298"/>
      <c r="C43" s="298"/>
      <c r="D43" s="186" t="s">
        <v>113</v>
      </c>
      <c r="E43" s="187"/>
      <c r="F43" s="72" t="s">
        <v>115</v>
      </c>
      <c r="G43" s="72" t="s">
        <v>180</v>
      </c>
      <c r="H43" s="73" t="s">
        <v>181</v>
      </c>
    </row>
    <row r="44" spans="1:8" ht="25.2" customHeight="1" x14ac:dyDescent="0.15">
      <c r="A44" s="298"/>
      <c r="B44" s="298"/>
      <c r="C44" s="298"/>
      <c r="D44" s="188" t="s">
        <v>114</v>
      </c>
      <c r="E44" s="189"/>
      <c r="F44" s="72" t="s">
        <v>116</v>
      </c>
      <c r="G44" s="72" t="s">
        <v>181</v>
      </c>
      <c r="H44" s="73" t="s">
        <v>182</v>
      </c>
    </row>
    <row r="45" spans="1:8" x14ac:dyDescent="0.15">
      <c r="A45" s="78"/>
      <c r="B45" s="79"/>
      <c r="C45" s="79"/>
      <c r="D45" s="79"/>
      <c r="E45" s="79"/>
      <c r="F45" s="79"/>
    </row>
    <row r="46" spans="1:8" ht="13.8" x14ac:dyDescent="0.15">
      <c r="A46" s="140" t="s">
        <v>188</v>
      </c>
      <c r="B46" s="141"/>
      <c r="C46" s="142"/>
      <c r="D46" s="143" t="s">
        <v>189</v>
      </c>
      <c r="E46" s="144"/>
      <c r="F46" s="145" t="s">
        <v>120</v>
      </c>
      <c r="G46" s="146" t="s">
        <v>121</v>
      </c>
      <c r="H46" s="146" t="s">
        <v>122</v>
      </c>
    </row>
    <row r="47" spans="1:8" ht="50.4" customHeight="1" x14ac:dyDescent="0.15">
      <c r="A47" s="147" t="s">
        <v>190</v>
      </c>
      <c r="B47" s="148"/>
      <c r="C47" s="295" t="s">
        <v>123</v>
      </c>
      <c r="D47" s="295"/>
      <c r="E47" s="296"/>
      <c r="F47" s="149" t="s">
        <v>191</v>
      </c>
      <c r="G47" s="150"/>
      <c r="H47" s="150"/>
    </row>
    <row r="48" spans="1:8" x14ac:dyDescent="0.15">
      <c r="A48" s="78"/>
      <c r="B48" s="79"/>
      <c r="C48" s="79"/>
      <c r="D48" s="79"/>
      <c r="E48" s="79"/>
      <c r="F48" s="79"/>
    </row>
    <row r="49" spans="1:6" x14ac:dyDescent="0.15">
      <c r="A49" s="78"/>
      <c r="B49" s="79"/>
      <c r="C49" s="79"/>
      <c r="D49" s="79"/>
      <c r="E49" s="79"/>
      <c r="F49" s="79"/>
    </row>
    <row r="50" spans="1:6" x14ac:dyDescent="0.15">
      <c r="A50" s="78"/>
      <c r="B50" s="79"/>
      <c r="C50" s="79"/>
      <c r="D50" s="79"/>
      <c r="E50" s="79"/>
      <c r="F50" s="79"/>
    </row>
    <row r="51" spans="1:6" x14ac:dyDescent="0.15">
      <c r="A51" s="78"/>
      <c r="B51" s="79"/>
      <c r="C51" s="79"/>
      <c r="D51" s="79"/>
      <c r="E51" s="79"/>
      <c r="F51" s="79"/>
    </row>
    <row r="52" spans="1:6" x14ac:dyDescent="0.15">
      <c r="A52" s="78"/>
      <c r="B52" s="79"/>
      <c r="C52" s="79"/>
      <c r="D52" s="79"/>
      <c r="E52" s="79"/>
      <c r="F52" s="79"/>
    </row>
    <row r="53" spans="1:6" x14ac:dyDescent="0.15">
      <c r="A53" s="78"/>
      <c r="B53" s="79"/>
      <c r="C53" s="79"/>
      <c r="D53" s="79"/>
      <c r="E53" s="79"/>
      <c r="F53" s="79"/>
    </row>
    <row r="54" spans="1:6" x14ac:dyDescent="0.15">
      <c r="A54" s="78"/>
      <c r="B54" s="79"/>
      <c r="C54" s="79"/>
      <c r="D54" s="79"/>
      <c r="E54" s="79"/>
      <c r="F54" s="79"/>
    </row>
    <row r="55" spans="1:6" x14ac:dyDescent="0.15">
      <c r="A55" s="78"/>
      <c r="B55" s="79"/>
      <c r="C55" s="79"/>
      <c r="D55" s="79"/>
      <c r="E55" s="79"/>
      <c r="F55" s="79"/>
    </row>
    <row r="56" spans="1:6" x14ac:dyDescent="0.15">
      <c r="A56" s="78"/>
      <c r="B56" s="79"/>
      <c r="C56" s="79"/>
      <c r="D56" s="79"/>
      <c r="E56" s="79"/>
      <c r="F56" s="79"/>
    </row>
  </sheetData>
  <sheetProtection sheet="1" objects="1" scenarios="1" formatCells="0" selectLockedCells="1"/>
  <mergeCells count="48">
    <mergeCell ref="A15:B16"/>
    <mergeCell ref="D15:E15"/>
    <mergeCell ref="G15:H15"/>
    <mergeCell ref="D16:H16"/>
    <mergeCell ref="A6:H6"/>
    <mergeCell ref="G7:H7"/>
    <mergeCell ref="A8:B11"/>
    <mergeCell ref="C8:C9"/>
    <mergeCell ref="E8:F8"/>
    <mergeCell ref="D9:H9"/>
    <mergeCell ref="D10:H10"/>
    <mergeCell ref="F11:G11"/>
    <mergeCell ref="A12:B12"/>
    <mergeCell ref="C12:H12"/>
    <mergeCell ref="A13:B14"/>
    <mergeCell ref="F13:H13"/>
    <mergeCell ref="D14:H14"/>
    <mergeCell ref="A36:B36"/>
    <mergeCell ref="C36:D36"/>
    <mergeCell ref="E36:F36"/>
    <mergeCell ref="G36:H36"/>
    <mergeCell ref="A17:B17"/>
    <mergeCell ref="C17:H17"/>
    <mergeCell ref="A18:B18"/>
    <mergeCell ref="C18:E18"/>
    <mergeCell ref="A19:B21"/>
    <mergeCell ref="G19:G21"/>
    <mergeCell ref="F20:F21"/>
    <mergeCell ref="H20:H21"/>
    <mergeCell ref="C21:D21"/>
    <mergeCell ref="A22:B23"/>
    <mergeCell ref="C23:D23"/>
    <mergeCell ref="E23:F23"/>
    <mergeCell ref="G23:H23"/>
    <mergeCell ref="A24:A35"/>
    <mergeCell ref="C47:E47"/>
    <mergeCell ref="A37:B37"/>
    <mergeCell ref="C37:H37"/>
    <mergeCell ref="A38:B38"/>
    <mergeCell ref="C38:E38"/>
    <mergeCell ref="G38:H38"/>
    <mergeCell ref="A39:B39"/>
    <mergeCell ref="C39:H39"/>
    <mergeCell ref="C40:H40"/>
    <mergeCell ref="A42:C44"/>
    <mergeCell ref="D42:E42"/>
    <mergeCell ref="D43:E43"/>
    <mergeCell ref="D44:E44"/>
  </mergeCells>
  <phoneticPr fontId="4"/>
  <dataValidations count="13">
    <dataValidation imeMode="off" allowBlank="1" showInputMessage="1" showErrorMessage="1" promptTitle="町内で事業を開始した日を入力します" prompt="yyyy/m/d　形式、m/d形式、_x000a_元号アルファベット+ｙ.ｍ.ｄ形式のいずれでも入力できます" sqref="C18:E18" xr:uid="{24275849-CF37-442F-8388-5CFA030460A7}"/>
    <dataValidation type="list" allowBlank="1" showInputMessage="1" showErrorMessage="1" promptTitle="町内事業所の立地区域を選択します" prompt="ここを選択すると補助金申請額を自動計算します" sqref="C17:H17" xr:uid="{B393F937-7B0F-412F-A298-4DDA6C69ED24}">
      <formula1>"特定復興再生拠点区域,帰還困難区域,その他の区域,特定復興再生拠点区域　　　・　　　帰還困難区域　　　・　　その他の区域,=入力支援シート!$C$17"</formula1>
    </dataValidation>
    <dataValidation type="date" imeMode="off" allowBlank="1" showInputMessage="1" showErrorMessage="1" promptTitle="役場に提出する日を入力します" prompt="yyyy/m/d　形式、m/d形式、_x000a_元号アルファベット+ｙ.ｍ.ｄ形式のいずれでも入力できます" sqref="G7:H7" xr:uid="{9131D3D8-A7F7-4BE9-BEC2-A93CCE5F519A}">
      <formula1>46113</formula1>
      <formula2>46418</formula2>
    </dataValidation>
    <dataValidation imeMode="off" allowBlank="1" showInputMessage="1" showErrorMessage="1" promptTitle="郵便番号を入力します" prompt="　" sqref="E8:F8" xr:uid="{06408A9D-E396-41DF-81B3-7E7E687803B7}"/>
    <dataValidation imeMode="on" allowBlank="1" showInputMessage="1" showErrorMessage="1" promptTitle="法人の場合は本社住所、個人の場合は代表者住所を入力します" prompt="　" sqref="D9:H10" xr:uid="{9226CA54-4F65-4054-9AB6-479567635CA1}"/>
    <dataValidation imeMode="on" allowBlank="1" showInputMessage="1" showErrorMessage="1" promptTitle="町内事業所名を入力します" prompt="　" sqref="C12:H12" xr:uid="{D38C9ABD-EDB7-4395-A013-6729FF2852FB}"/>
    <dataValidation operator="lessThan" allowBlank="1" showInputMessage="1" showErrorMessage="1" promptTitle="町内事業所の郵便番号を入力します" prompt="末尾2桁を入力します" sqref="D13" xr:uid="{CBD46BA0-D62C-417E-A379-FCD25A872B77}"/>
    <dataValidation imeMode="on" allowBlank="1" showInputMessage="1" showErrorMessage="1" promptTitle="町内事業所の大字以降の住所を入力します" prompt="　" sqref="D14:H15" xr:uid="{A4189C36-1B8F-472F-B5B0-26713178A80C}"/>
    <dataValidation imeMode="on" allowBlank="1" showInputMessage="1" showErrorMessage="1" promptTitle="この補助金についての担当者を入力します" prompt="申請者と同一の場合は入力を省略できます" sqref="D15:E15" xr:uid="{A1CA835B-AEA5-4F56-B62E-AF07FCA5CF87}"/>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764EC76D-D624-4C41-A1E6-C9FB706EA71C}">
      <formula1>13</formula1>
    </dataValidation>
    <dataValidation imeMode="off" allowBlank="1" showInputMessage="1" showErrorMessage="1" promptTitle="この補助金についての連絡が可能なメールアドレスを入力してください" prompt="　" sqref="D16:H16" xr:uid="{84AAF0D9-B514-4A2E-8F34-7724D537FE94}"/>
    <dataValidation imeMode="off" allowBlank="1" showInputMessage="1" showErrorMessage="1" promptTitle="使用料の実績額を入力します" prompt="資料を確認し実績額を入力してください_x000a__x000a_住居部分と住居部分が一体となっている場合は、按分前の実績を入力します" sqref="C24:C35 E24:E35 G24:G35" xr:uid="{930B63A4-A119-40C6-AE12-A7E24457560C}"/>
    <dataValidation type="list" allowBlank="1" showInputMessage="1" showErrorMessage="1" promptTitle="町内事業所の主な業種を選択します" prompt="ここを選択すると補助金申請額を自動計算します" sqref="F13:H13" xr:uid="{5AEF0EBF-33DC-4F72-B8D8-FA9A4DB5C087}">
      <formula1>"製造業,その他,製造業　・　その他,=入力支援シート!$C$16"</formula1>
    </dataValidation>
  </dataValidations>
  <printOptions horizontalCentered="1" verticalCentered="1"/>
  <pageMargins left="0.35433070866141736" right="0.35433070866141736" top="0.19685039370078741" bottom="0.27559055118110237"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342900</xdr:colOff>
                    <xdr:row>39</xdr:row>
                    <xdr:rowOff>68580</xdr:rowOff>
                  </from>
                  <to>
                    <xdr:col>1</xdr:col>
                    <xdr:colOff>533400</xdr:colOff>
                    <xdr:row>39</xdr:row>
                    <xdr:rowOff>464820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EE1A-BA1F-4D53-B104-BAD96810EAFB}">
  <sheetPr>
    <pageSetUpPr fitToPage="1"/>
  </sheetPr>
  <dimension ref="A1:L24"/>
  <sheetViews>
    <sheetView showGridLines="0" workbookViewId="0">
      <selection activeCell="F8" sqref="F8:G8"/>
    </sheetView>
  </sheetViews>
  <sheetFormatPr defaultRowHeight="12.6" x14ac:dyDescent="0.15"/>
  <cols>
    <col min="1" max="1" width="14.640625" style="81" customWidth="1"/>
    <col min="2" max="7" width="9.42578125" style="81" customWidth="1"/>
    <col min="8" max="16384" width="9.140625" style="81"/>
  </cols>
  <sheetData>
    <row r="1" spans="1:7" ht="13.8" x14ac:dyDescent="0.15">
      <c r="A1" s="80" t="s">
        <v>162</v>
      </c>
    </row>
    <row r="2" spans="1:7" ht="13.8" x14ac:dyDescent="0.15">
      <c r="A2" s="82"/>
    </row>
    <row r="3" spans="1:7" ht="35.4" customHeight="1" x14ac:dyDescent="0.15">
      <c r="A3" s="80"/>
    </row>
    <row r="4" spans="1:7" ht="29.4" customHeight="1" x14ac:dyDescent="0.15">
      <c r="A4" s="80" t="s">
        <v>163</v>
      </c>
    </row>
    <row r="5" spans="1:7" ht="37.799999999999997" customHeight="1" x14ac:dyDescent="0.15">
      <c r="A5" s="80"/>
    </row>
    <row r="6" spans="1:7" ht="25.8" customHeight="1" x14ac:dyDescent="0.15">
      <c r="A6" s="312" t="s">
        <v>164</v>
      </c>
      <c r="B6" s="313"/>
      <c r="C6" s="313"/>
      <c r="D6" s="313"/>
      <c r="E6" s="313"/>
      <c r="F6" s="313"/>
      <c r="G6" s="313"/>
    </row>
    <row r="7" spans="1:7" ht="36" customHeight="1" x14ac:dyDescent="0.15">
      <c r="A7" s="314" t="s">
        <v>165</v>
      </c>
      <c r="B7" s="315"/>
      <c r="C7" s="315"/>
      <c r="D7" s="315"/>
      <c r="E7" s="315"/>
      <c r="F7" s="315"/>
      <c r="G7" s="315"/>
    </row>
    <row r="8" spans="1:7" ht="30.6" customHeight="1" x14ac:dyDescent="0.15">
      <c r="A8" s="83"/>
      <c r="E8" s="123" t="s">
        <v>166</v>
      </c>
      <c r="F8" s="290" t="s">
        <v>54</v>
      </c>
      <c r="G8" s="290"/>
    </row>
    <row r="9" spans="1:7" ht="20.399999999999999" customHeight="1" x14ac:dyDescent="0.15">
      <c r="A9" s="277" t="s">
        <v>132</v>
      </c>
      <c r="B9" s="85"/>
      <c r="C9" s="86" t="s">
        <v>133</v>
      </c>
      <c r="D9" s="293" t="str">
        <f>+IF('入力支援シート '!E6="","",'入力支援シート '!E6)</f>
        <v/>
      </c>
      <c r="E9" s="293"/>
      <c r="F9" s="87"/>
      <c r="G9" s="88"/>
    </row>
    <row r="10" spans="1:7" ht="34.799999999999997" customHeight="1" x14ac:dyDescent="0.15">
      <c r="A10" s="291"/>
      <c r="B10" s="89" t="s">
        <v>134</v>
      </c>
      <c r="C10" s="294" t="str">
        <f>+IF('入力支援シート '!C7="","",'入力支援シート '!C7)</f>
        <v/>
      </c>
      <c r="D10" s="285"/>
      <c r="E10" s="285"/>
      <c r="F10" s="285"/>
      <c r="G10" s="286"/>
    </row>
    <row r="11" spans="1:7" ht="34.799999999999997" customHeight="1" x14ac:dyDescent="0.15">
      <c r="A11" s="291"/>
      <c r="B11" s="90" t="s">
        <v>135</v>
      </c>
      <c r="C11" s="280" t="str">
        <f>+IF('入力支援シート '!C8="","",'入力支援シート '!C8)</f>
        <v/>
      </c>
      <c r="D11" s="281"/>
      <c r="E11" s="281"/>
      <c r="F11" s="281"/>
      <c r="G11" s="282"/>
    </row>
    <row r="12" spans="1:7" ht="34.799999999999997" customHeight="1" x14ac:dyDescent="0.15">
      <c r="A12" s="292"/>
      <c r="B12" s="90" t="s">
        <v>136</v>
      </c>
      <c r="C12" s="91" t="str">
        <f>+IF('入力支援シート '!C9="","",'入力支援シート '!C9)</f>
        <v/>
      </c>
      <c r="D12" s="90" t="s">
        <v>137</v>
      </c>
      <c r="E12" s="281" t="str">
        <f>+IF('入力支援シート '!C10="","",'入力支援シート '!C10)</f>
        <v/>
      </c>
      <c r="F12" s="281"/>
      <c r="G12" s="92" t="s">
        <v>61</v>
      </c>
    </row>
    <row r="13" spans="1:7" ht="34.799999999999997" customHeight="1" x14ac:dyDescent="0.15">
      <c r="A13" s="93" t="s">
        <v>138</v>
      </c>
      <c r="B13" s="280" t="str">
        <f>+IF('入力支援シート '!C14="","",'入力支援シート '!C14)</f>
        <v/>
      </c>
      <c r="C13" s="281"/>
      <c r="D13" s="281"/>
      <c r="E13" s="281"/>
      <c r="F13" s="281"/>
      <c r="G13" s="282"/>
    </row>
    <row r="14" spans="1:7" ht="22.2" customHeight="1" x14ac:dyDescent="0.15">
      <c r="A14" s="283" t="s">
        <v>139</v>
      </c>
      <c r="B14" s="94" t="s">
        <v>64</v>
      </c>
      <c r="C14" s="95" t="str">
        <f>+IF('入力支援シート '!E12="","",RIGHT('入力支援シート '!E12,2))</f>
        <v/>
      </c>
      <c r="G14" s="96"/>
    </row>
    <row r="15" spans="1:7" ht="34.799999999999997" customHeight="1" x14ac:dyDescent="0.15">
      <c r="A15" s="284"/>
      <c r="B15" s="97" t="s">
        <v>140</v>
      </c>
      <c r="C15" s="285" t="str">
        <f>+IF('入力支援シート '!C13="","",'入力支援シート '!C13)</f>
        <v/>
      </c>
      <c r="D15" s="285"/>
      <c r="E15" s="285"/>
      <c r="F15" s="285"/>
      <c r="G15" s="286"/>
    </row>
    <row r="16" spans="1:7" ht="34.799999999999997" customHeight="1" x14ac:dyDescent="0.15">
      <c r="A16" s="287" t="s">
        <v>67</v>
      </c>
      <c r="B16" s="93" t="s">
        <v>141</v>
      </c>
      <c r="C16" s="280" t="str">
        <f>+IF('入力支援シート '!C21="","",'入力支援シート '!C21)</f>
        <v/>
      </c>
      <c r="D16" s="281"/>
      <c r="E16" s="90" t="s">
        <v>142</v>
      </c>
      <c r="F16" s="280" t="str">
        <f>+IF('入力支援シート '!E20="","",'入力支援シート '!E20)</f>
        <v/>
      </c>
      <c r="G16" s="282"/>
    </row>
    <row r="17" spans="1:12" ht="34.799999999999997" customHeight="1" x14ac:dyDescent="0.15">
      <c r="A17" s="284"/>
      <c r="B17" s="98" t="s">
        <v>143</v>
      </c>
      <c r="C17" s="285" t="str">
        <f>+IF('入力支援シート '!C22="","",'入力支援シート '!C22)</f>
        <v/>
      </c>
      <c r="D17" s="285"/>
      <c r="E17" s="285"/>
      <c r="F17" s="285"/>
      <c r="G17" s="286"/>
    </row>
    <row r="18" spans="1:12" ht="88.2" customHeight="1" x14ac:dyDescent="0.15">
      <c r="A18" s="90" t="s">
        <v>167</v>
      </c>
      <c r="B18" s="300">
        <v>0</v>
      </c>
      <c r="C18" s="300"/>
      <c r="D18" s="300"/>
      <c r="E18" s="300"/>
      <c r="F18" s="300"/>
      <c r="G18" s="301"/>
    </row>
    <row r="19" spans="1:12" ht="48.6" customHeight="1" x14ac:dyDescent="0.15">
      <c r="A19" s="302" t="s">
        <v>168</v>
      </c>
      <c r="B19" s="90" t="s">
        <v>169</v>
      </c>
      <c r="C19" s="304"/>
      <c r="D19" s="304"/>
      <c r="E19" s="304"/>
      <c r="F19" s="304"/>
      <c r="G19" s="305"/>
    </row>
    <row r="20" spans="1:12" ht="48.6" customHeight="1" x14ac:dyDescent="0.15">
      <c r="A20" s="303"/>
      <c r="B20" s="124" t="s">
        <v>170</v>
      </c>
      <c r="C20" s="306"/>
      <c r="D20" s="306"/>
      <c r="E20" s="125" t="s">
        <v>171</v>
      </c>
      <c r="F20" s="306" t="s">
        <v>172</v>
      </c>
      <c r="G20" s="307"/>
    </row>
    <row r="21" spans="1:12" ht="48.6" customHeight="1" x14ac:dyDescent="0.15">
      <c r="A21" s="303"/>
      <c r="B21" s="126" t="s">
        <v>173</v>
      </c>
      <c r="C21" s="308"/>
      <c r="D21" s="308"/>
      <c r="E21" s="308"/>
      <c r="F21" s="308"/>
      <c r="G21" s="309"/>
      <c r="L21" s="107"/>
    </row>
    <row r="22" spans="1:12" ht="48.6" customHeight="1" x14ac:dyDescent="0.15">
      <c r="A22" s="284"/>
      <c r="B22" s="127" t="s">
        <v>174</v>
      </c>
      <c r="C22" s="310"/>
      <c r="D22" s="310"/>
      <c r="E22" s="310"/>
      <c r="F22" s="310"/>
      <c r="G22" s="311"/>
    </row>
    <row r="24" spans="1:12" ht="22.2" customHeight="1" x14ac:dyDescent="0.15">
      <c r="A24" s="128" t="s">
        <v>175</v>
      </c>
      <c r="B24" s="104"/>
      <c r="C24" s="105"/>
    </row>
  </sheetData>
  <sheetProtection sheet="1" objects="1" scenarios="1" formatCells="0" selectLockedCells="1"/>
  <mergeCells count="22">
    <mergeCell ref="A6:G6"/>
    <mergeCell ref="A7:G7"/>
    <mergeCell ref="F8:G8"/>
    <mergeCell ref="A9:A12"/>
    <mergeCell ref="D9:E9"/>
    <mergeCell ref="C10:G10"/>
    <mergeCell ref="C11:G11"/>
    <mergeCell ref="E12:F12"/>
    <mergeCell ref="B13:G13"/>
    <mergeCell ref="A14:A15"/>
    <mergeCell ref="C15:G15"/>
    <mergeCell ref="A16:A17"/>
    <mergeCell ref="C16:D16"/>
    <mergeCell ref="F16:G16"/>
    <mergeCell ref="C17:G17"/>
    <mergeCell ref="B18:G18"/>
    <mergeCell ref="A19:A22"/>
    <mergeCell ref="C19:G19"/>
    <mergeCell ref="C20:D20"/>
    <mergeCell ref="F20:G20"/>
    <mergeCell ref="C21:G21"/>
    <mergeCell ref="C22:G22"/>
  </mergeCells>
  <phoneticPr fontId="4"/>
  <dataValidations count="15">
    <dataValidation type="textLength" imeMode="off" operator="lessThanOrEqual" allowBlank="1" showInputMessage="1" showErrorMessage="1" errorTitle="口座番号は最大７桁です" error="通帳を確認してください" promptTitle="通帳を確認して正確に入力します" prompt="　" sqref="C21:G21" xr:uid="{2D424DFB-AF0B-47D8-93B5-D83D269C08D9}">
      <formula1>7</formula1>
    </dataValidation>
    <dataValidation type="list" allowBlank="1" showInputMessage="1" showErrorMessage="1" promptTitle="選択してください" prompt="　" sqref="F20:G20" xr:uid="{A0BF658E-FA17-4732-8822-472EA9DCD510}">
      <formula1>"普通,当座,普通　　・　　当座"</formula1>
    </dataValidation>
    <dataValidation imeMode="on" allowBlank="1" showInputMessage="1" showErrorMessage="1" promptTitle="通帳を確認して正確に入力します" prompt="　" sqref="C19:G19 C20:D20" xr:uid="{52467226-B2CA-4730-8F0C-ED2DE7D81C86}"/>
    <dataValidation imeMode="fullKatakana" allowBlank="1" showInputMessage="1" showErrorMessage="1" promptTitle="通帳を確認して正確に入力します" prompt="　カタカナで入力してください_x000a_　通帳を1ページめくったページのカタカナの口座名義と一致しているかご確認ください" sqref="C22:G22" xr:uid="{2EC7072A-A566-4539-924B-C3FAC2630C06}"/>
    <dataValidation imeMode="off" allowBlank="1" showInputMessage="1" showErrorMessage="1" promptTitle="確定通知に記載の金額を入力します" prompt="　" sqref="B18:G18" xr:uid="{E79878EE-CE59-4D91-9728-7B58FB085561}"/>
    <dataValidation imeMode="off" allowBlank="1" showInputMessage="1" showErrorMessage="1" promptTitle="この補助金についての連絡が可能なメールアドレスを入力してください" prompt="　" sqref="C17:G17" xr:uid="{E6E1925C-83C1-48CE-87DB-A38E8C3D6B88}"/>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6:G16" xr:uid="{2BA35B28-EC80-4C3B-9D84-8E922B76FB8F}">
      <formula1>13</formula1>
    </dataValidation>
    <dataValidation imeMode="on" allowBlank="1" showInputMessage="1" showErrorMessage="1" promptTitle="この補助金についての担当者を入力します" prompt="申請者と同一の場合は入力を省略できます" sqref="C16:D16" xr:uid="{4C274109-70BB-486F-B900-27AC6570945A}"/>
    <dataValidation imeMode="on" allowBlank="1" showInputMessage="1" showErrorMessage="1" promptTitle="町内事業所の大字以降の住所を入力します" prompt="　" sqref="C15:G15" xr:uid="{E11F1528-17E5-42DA-9A2C-019936767B91}"/>
    <dataValidation operator="lessThan" allowBlank="1" showInputMessage="1" showErrorMessage="1" promptTitle="町内事業所の郵便番号を入力します" prompt="末尾2桁を入力します" sqref="C14" xr:uid="{3BEABA89-4B62-4D1A-AED7-9D0F833D70A4}"/>
    <dataValidation imeMode="on" allowBlank="1" showInputMessage="1" showErrorMessage="1" promptTitle="町内事業所名を入力します" prompt="　" sqref="B13:G13" xr:uid="{641E8B4B-A0D0-4C05-83BB-B3B5992740BC}"/>
    <dataValidation imeMode="on" allowBlank="1" showInputMessage="1" showErrorMessage="1" promptTitle="省略せずに入力します" prompt="　" sqref="C11:G11" xr:uid="{D2C50C2F-0581-4FCC-97EC-386C57CAE7AF}"/>
    <dataValidation imeMode="on" allowBlank="1" showInputMessage="1" showErrorMessage="1" promptTitle="法人の場合は本社住所、個人の場合は代表者住所を入力します" prompt="　" sqref="C10:G10" xr:uid="{3F5CDF31-547E-4C4C-BA3D-CAB92D0A5EC3}"/>
    <dataValidation imeMode="off" allowBlank="1" showInputMessage="1" showErrorMessage="1" promptTitle="郵便番号を入力します" prompt="　" sqref="D9:E9" xr:uid="{3C8209DD-0642-4B78-8A7C-4AB40F5BCB6A}"/>
    <dataValidation type="date" imeMode="off" allowBlank="1" showInputMessage="1" showErrorMessage="1" promptTitle="役場に提出する日を入力します" prompt="yyyy/m/d　形式、m/d形式、_x000a_元号アルファベット+ｙ.ｍ.ｄ形式のいずれでも入力できます" sqref="F8:G8" xr:uid="{28265A13-E3CD-4A0B-BDB2-656325B80580}">
      <formula1>46113</formula1>
      <formula2>46418</formula2>
    </dataValidation>
  </dataValidations>
  <pageMargins left="0.5" right="0.4" top="1.39" bottom="0.3"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入力支援シート </vt:lpstr>
      <vt:lpstr>交付申請(様式第1号)</vt:lpstr>
      <vt:lpstr>変更申請(様式第3号)</vt:lpstr>
      <vt:lpstr>実績報告(様式第5号)</vt:lpstr>
      <vt:lpstr>交付請求(様式第7号)</vt:lpstr>
      <vt:lpstr>'交付申請(様式第1号)'!Print_Area</vt:lpstr>
      <vt:lpstr>'入力支援シート '!Print_Area</vt:lpstr>
      <vt:lpstr>'変更申請(様式第3号)'!Print_Area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cp:lastPrinted>2026-02-10T00:29:55Z</cp:lastPrinted>
  <dcterms:created xsi:type="dcterms:W3CDTF">2026-02-03T07:52:22Z</dcterms:created>
  <dcterms:modified xsi:type="dcterms:W3CDTF">2026-02-10T00:30:36Z</dcterms:modified>
</cp:coreProperties>
</file>