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557\Desktop\【3.11〆】令和6年度財政状況資料集の作成等について\回答\"/>
    </mc:Choice>
  </mc:AlternateContent>
  <xr:revisionPtr revIDLastSave="0" documentId="13_ncr:1_{D830EF25-CEC3-40F2-A6F0-F3177870ABF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O34" i="10"/>
  <c r="BW34" i="10"/>
  <c r="BW35" i="10" s="1"/>
  <c r="BW36" i="10" s="1"/>
  <c r="BW37" i="10" s="1"/>
  <c r="BW38" i="10" s="1"/>
  <c r="BW39" i="10" s="1"/>
  <c r="BW40" i="10" s="1"/>
  <c r="BW41" i="10" s="1"/>
  <c r="BW42" i="10" s="1"/>
  <c r="C34" i="10"/>
  <c r="AM34" i="10" l="1"/>
  <c r="AM35" i="10" s="1"/>
  <c r="C35"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<sst xmlns="http://schemas.openxmlformats.org/spreadsheetml/2006/main" count="1144" uniqueCount="566">
  <si>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</si>
  <si>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</si>
  <si>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</si>
  <si>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</si>
  <si>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</si>
  <si>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</si>
  <si>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</si>
  <si>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</si>
  <si>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</si>
  <si>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</si>
  <si>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</si>
  <si>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</si>
  <si>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</si>
  <si>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</si>
  <si>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</si>
  <si>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</si>
  <si>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</si>
  <si>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</si>
  <si>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</si>
  <si>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</si>
  <si>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</si>
  <si>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</si>
  <si>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</si>
  <si>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</si>
  <si>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</si>
  <si>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</si>
  <si>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</si>
  <si>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</si>
  <si>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</si>
  <si>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</si>
  <si>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</si>
  <si>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</si>
  <si>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</si>
  <si>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</si>
  <si>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</si>
  <si>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</si>
  <si>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</si>
  <si>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</si>
  <si>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</si>
  <si>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</si>
  <si>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</si>
  <si>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</si>
  <si>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</si>
  <si>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</si>
  <si>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</si>
  <si>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</si>
  <si>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</si>
  <si>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</si>
  <si>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</si>
  <si>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</si>
  <si>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</si>
  <si>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</si>
  <si>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</si>
  <si>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</si>
  <si>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</si>
  <si>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</si>
  <si>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</si>
  <si>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</si>
  <si>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</si>
  <si>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</si>
  <si>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</si>
  <si>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</si>
  <si>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</si>
  <si>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</si>
  <si>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</si>
  <si>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</si>
  <si>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</si>
  <si>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</si>
  <si>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</si>
  <si>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</si>
  <si>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</si>
  <si>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</si>
  <si>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</si>
  <si>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</si>
  <si>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</si>
  <si>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</si>
  <si>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</si>
  <si>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</si>
  <si>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</si>
  <si>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</si>
  <si>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</si>
  <si>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</si>
  <si>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</si>
  <si>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</si>
  <si>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</si>
  <si>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</si>
  <si>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</si>
  <si>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</si>
  <si>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</si>
  <si>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</si>
  <si>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</si>
  <si>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</si>
  <si>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</si>
  <si>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</si>
  <si>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浪江町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</si>
  <si>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</si>
  <si>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</si>
  <si>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</si>
  <si>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</si>
  <si>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</si>
  <si>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</si>
  <si>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</si>
  <si>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</si>
  <si>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</si>
  <si>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</si>
  <si>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</si>
  <si>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</si>
  <si>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</si>
  <si>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</si>
  <si>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</si>
  <si>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</si>
  <si>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</si>
  <si>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</si>
  <si>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</si>
  <si>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</si>
  <si>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</si>
  <si>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</si>
  <si>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</si>
  <si>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</si>
  <si>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</si>
  <si>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</si>
  <si>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</si>
  <si>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</si>
  <si>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</si>
  <si>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</si>
  <si>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</si>
  <si>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</si>
  <si>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</si>
  <si>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</si>
  <si>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</si>
  <si>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</si>
  <si>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</si>
  <si>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</si>
  <si>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</si>
  <si>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</si>
  <si>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</si>
  <si>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</si>
  <si>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</si>
  <si>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</si>
  <si>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</si>
  <si>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</si>
  <si>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</si>
  <si>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</si>
  <si>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</si>
  <si>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</si>
  <si>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</si>
  <si>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</si>
  <si>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</si>
  <si>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</si>
  <si>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</si>
  <si>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</si>
  <si>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</si>
  <si>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</si>
  <si>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</si>
  <si>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</si>
  <si>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</si>
  <si>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</si>
  <si>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</si>
  <si>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</si>
  <si>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</si>
  <si>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</si>
  <si>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</si>
  <si>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</si>
  <si>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</si>
  <si>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</si>
  <si>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</si>
  <si>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</si>
  <si>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</si>
  <si>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</si>
  <si>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</si>
  <si>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</si>
  <si>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</si>
  <si>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</si>
  <si>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</si>
  <si>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</si>
  <si>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</si>
  <si>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</si>
  <si>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</si>
  <si>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</si>
  <si>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</si>
  <si>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</si>
  <si>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</si>
  <si>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</si>
  <si>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</si>
  <si>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</si>
  <si>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</si>
  <si>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</si>
  <si>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</si>
  <si>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</si>
  <si>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</si>
  <si>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</si>
  <si>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</si>
  <si>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</si>
  <si>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</si>
  <si>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</si>
  <si>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</si>
  <si>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</si>
  <si>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</si>
  <si>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</si>
  <si>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</si>
  <si>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</si>
  <si>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</si>
  <si>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福島県浪江町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</si>
  <si>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</si>
  <si>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</si>
  <si>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</si>
  <si>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</si>
  <si>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</si>
  <si>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</si>
  <si>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</si>
  <si>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</si>
  <si>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</si>
  <si>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</si>
  <si>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</si>
  <si>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</si>
  <si>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</si>
  <si>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</si>
  <si>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</si>
  <si>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</si>
  <si>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</si>
  <si>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</si>
  <si>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</si>
  <si>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</si>
  <si>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</si>
  <si>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</si>
  <si>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</si>
  <si>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</si>
  <si>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</si>
  <si>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</si>
  <si>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</si>
  <si>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</si>
  <si>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</si>
  <si>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</si>
  <si>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</si>
  <si>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</si>
  <si>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</si>
  <si>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</si>
  <si>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</si>
  <si>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</si>
  <si>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</si>
  <si>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</si>
  <si>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</si>
  <si>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</si>
  <si>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</si>
  <si>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</si>
  <si>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</si>
  <si>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</si>
  <si>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</si>
  <si>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</si>
  <si>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</si>
  <si>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</si>
  <si>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</si>
  <si>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</si>
  <si>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</si>
  <si>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</si>
  <si>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</si>
  <si>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</si>
  <si>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</si>
  <si>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</si>
  <si>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</si>
  <si>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</si>
  <si>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</si>
  <si>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</si>
  <si>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</si>
  <si>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</si>
  <si>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</si>
  <si>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</si>
  <si>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</si>
  <si>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</si>
  <si>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</si>
  <si>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</si>
  <si>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</si>
  <si>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</si>
  <si>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</si>
  <si>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</si>
  <si>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</si>
  <si>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</si>
  <si>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</si>
  <si>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</si>
  <si>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</si>
  <si>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</si>
  <si>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</si>
  <si>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</si>
  <si>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</si>
  <si>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</si>
  <si>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</si>
  <si>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</si>
  <si>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</si>
  <si>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</si>
  <si>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</si>
  <si>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</si>
  <si>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</si>
  <si>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</si>
  <si>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</si>
  <si>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</si>
  <si>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</si>
  <si>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</si>
  <si>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</si>
  <si>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</si>
  <si>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</si>
  <si>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</si>
  <si>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</si>
  <si>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</si>
  <si>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</si>
  <si>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</si>
  <si>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</si>
  <si>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</si>
  <si>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</si>
  <si>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</si>
  <si>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</si>
  <si>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</si>
  <si>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</si>
  <si>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</si>
  <si>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</si>
  <si>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</si>
  <si>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</si>
  <si>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</si>
  <si>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</si>
  <si>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</si>
  <si>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</si>
  <si>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</si>
  <si>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</si>
  <si>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</si>
  <si>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</si>
  <si>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</si>
  <si>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</si>
  <si>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</si>
  <si>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</si>
  <si>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</si>
  <si>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</si>
  <si>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</si>
  <si>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</si>
  <si>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</si>
  <si>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</si>
  <si>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</si>
  <si>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</si>
  <si>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</si>
  <si>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</si>
  <si>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</si>
  <si>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</si>
  <si>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</si>
  <si>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</si>
  <si>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</si>
  <si>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</si>
  <si>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</si>
  <si>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</si>
  <si>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</si>
  <si>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</si>
  <si>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</si>
  <si>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</si>
  <si>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</si>
  <si>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</si>
  <si>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</si>
  <si>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福島県浪江町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</si>
  <si>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</si>
  <si>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</si>
  <si>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</si>
  <si>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</si>
  <si>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</si>
  <si>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</si>
  <si>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</si>
  <si>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</si>
  <si>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</si>
  <si>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</si>
  <si>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</si>
  <si>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</si>
  <si>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</si>
  <si>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</si>
  <si>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</si>
  <si>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</si>
  <si>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</si>
  <si>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</si>
  <si>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</si>
  <si>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</si>
  <si>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文化及びスポーツ振興育成事業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</si>
  <si>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</si>
  <si>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</si>
  <si>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</si>
  <si>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</si>
  <si>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</si>
  <si>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</si>
  <si>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</si>
  <si>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</si>
  <si>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</si>
  <si>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</si>
  <si>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</si>
  <si>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</si>
  <si>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</si>
  <si>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</si>
  <si>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国民健康保険直営診療施設事業会計</t>
    <phoneticPr fontId="5"/>
  </si>
  <si>
    <t>介護保険事業会計</t>
    <phoneticPr fontId="5"/>
  </si>
  <si>
    <t>後期高齢者医療事業会計</t>
    <phoneticPr fontId="5"/>
  </si>
  <si>
    <t>水道事業会計</t>
    <phoneticPr fontId="5"/>
  </si>
  <si>
    <t>法適用企業</t>
    <phoneticPr fontId="5"/>
  </si>
  <si>
    <t>公共下水道事業会計</t>
    <phoneticPr fontId="5"/>
  </si>
  <si>
    <t>工業団地造成事業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</si>
  <si>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</si>
  <si>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</si>
  <si>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</si>
  <si>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</si>
  <si>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</si>
  <si>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</si>
  <si>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</si>
  <si>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</si>
  <si>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</si>
  <si>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</si>
  <si>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</si>
  <si>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</si>
  <si>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</si>
  <si>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</si>
  <si>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</si>
  <si>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</si>
  <si>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</si>
  <si>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</si>
  <si>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</si>
  <si>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</si>
  <si>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</si>
  <si>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</si>
  <si>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</si>
  <si>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</si>
  <si>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</si>
  <si>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</si>
  <si>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</si>
  <si>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</si>
  <si>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</si>
  <si>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</si>
  <si>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</si>
  <si>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</si>
  <si>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</si>
  <si>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</si>
  <si>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</si>
  <si>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</si>
  <si>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</si>
  <si>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</si>
  <si>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</si>
  <si>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</si>
  <si>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</si>
  <si>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</si>
  <si>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</si>
  <si>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</si>
  <si>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</si>
  <si>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</si>
  <si>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</si>
  <si>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</si>
  <si>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</si>
  <si>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</si>
  <si>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</si>
  <si>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</si>
  <si>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</si>
  <si>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</si>
  <si>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</si>
  <si>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</si>
  <si>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</si>
  <si>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</si>
  <si>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</si>
  <si>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</si>
  <si>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</si>
  <si>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</si>
  <si>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</si>
  <si>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</si>
  <si>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</si>
  <si>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</si>
  <si>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</si>
  <si>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</si>
  <si>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</si>
  <si>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</si>
  <si>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</si>
  <si>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</si>
  <si>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</si>
  <si>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</si>
  <si>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</si>
  <si>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</si>
  <si>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</si>
  <si>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</si>
  <si>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</si>
  <si>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</si>
  <si>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</si>
  <si>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</si>
  <si>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</si>
  <si>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</si>
  <si>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</si>
  <si>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</si>
  <si>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</si>
  <si>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</si>
  <si>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</si>
  <si>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</si>
  <si>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</si>
  <si>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</si>
  <si>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</si>
  <si>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</si>
  <si>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</si>
  <si>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</si>
  <si>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</si>
  <si>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</si>
  <si>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</si>
  <si>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</si>
  <si>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</si>
  <si>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</si>
  <si>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</si>
  <si>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</si>
  <si>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</si>
  <si>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</si>
  <si>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</si>
  <si>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</si>
  <si>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</si>
  <si>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</si>
  <si>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</si>
  <si>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</si>
  <si>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</si>
  <si>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</si>
  <si>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</si>
  <si>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</si>
  <si>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</si>
  <si>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</si>
  <si>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</si>
  <si>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</si>
  <si>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</si>
  <si>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</si>
  <si>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</si>
  <si>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</si>
  <si>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</si>
  <si>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</si>
  <si>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</si>
  <si>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</si>
  <si>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</si>
  <si>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</si>
  <si>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</si>
  <si>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</si>
  <si>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</si>
  <si>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</si>
  <si>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</si>
  <si>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</si>
  <si>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</si>
  <si>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1.56</t>
  </si>
  <si>
    <t>▲ 12.20</t>
  </si>
  <si>
    <t>▲ 4.40</t>
  </si>
  <si>
    <t>水道事業会計</t>
  </si>
  <si>
    <t>一般会計</t>
  </si>
  <si>
    <t>公共下水道事業会計</t>
  </si>
  <si>
    <t>国民健康保険事業会計</t>
  </si>
  <si>
    <t>介護保険事業会計</t>
  </si>
  <si>
    <t>国民健康保険直営診療施設事業会計</t>
  </si>
  <si>
    <t>後期高齢者医療事業会計</t>
  </si>
  <si>
    <t>工業団地造成事業</t>
  </si>
  <si>
    <t>その他会計（赤字）</t>
  </si>
  <si>
    <t>その他会計（黒字）</t>
  </si>
  <si>
    <t>R02</t>
    <phoneticPr fontId="5"/>
  </si>
  <si>
    <t>R03</t>
    <phoneticPr fontId="5"/>
  </si>
  <si>
    <t>R04</t>
    <phoneticPr fontId="5"/>
  </si>
  <si>
    <t>R05</t>
    <phoneticPr fontId="5"/>
  </si>
  <si>
    <t>R06</t>
    <phoneticPr fontId="5"/>
  </si>
  <si>
    <t>-</t>
    <phoneticPr fontId="2"/>
  </si>
  <si>
    <t>福島県後期高齢者医療広域連合一般会計</t>
    <rPh sb="0" eb="3">
      <t>フクシマケン</t>
    </rPh>
    <rPh sb="3" eb="8">
      <t>コウキコウレイシャ</t>
    </rPh>
    <rPh sb="8" eb="10">
      <t>イリョウ</t>
    </rPh>
    <rPh sb="10" eb="14">
      <t>コウイキレンゴウ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</si>
  <si>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4">
      <t>コウイキレンゴウ</t>
    </rPh>
    <rPh sb="14" eb="19">
      <t>コウキコウレイシャ</t>
    </rPh>
    <rPh sb="19" eb="21">
      <t>イリョウ</t>
    </rPh>
    <rPh sb="21" eb="23">
      <t>トクベツ</t>
    </rPh>
    <rPh sb="23" eb="25">
      <t>カイケイ</t>
    </rPh>
    <phoneticPr fontId="2"/>
  </si>
  <si>
    <t>福島県市町村総合事務組合一般会計</t>
    <rPh sb="0" eb="3">
      <t>フクシマケン</t>
    </rPh>
    <rPh sb="3" eb="6">
      <t>シチョウソン</t>
    </rPh>
    <rPh sb="6" eb="12">
      <t>ソウゴウジムクミアイ</t>
    </rPh>
    <rPh sb="12" eb="16">
      <t>イッパンカイケイ</t>
    </rPh>
    <phoneticPr fontId="2"/>
  </si>
  <si>
    <t>福島県市町村総合事務組合消防補償等特別会計</t>
    <rPh sb="0" eb="3">
      <t>フクシマケン</t>
    </rPh>
    <rPh sb="3" eb="6">
      <t>シチョウソン</t>
    </rPh>
    <rPh sb="6" eb="12">
      <t>ソウゴウジムクミアイ</t>
    </rPh>
    <rPh sb="12" eb="17">
      <t>ショウボウホショウトウ</t>
    </rPh>
    <rPh sb="17" eb="19">
      <t>トクベツ</t>
    </rPh>
    <rPh sb="19" eb="21">
      <t>カイケイ</t>
    </rPh>
    <phoneticPr fontId="2"/>
  </si>
  <si>
    <t>福島県市町村総合事務組合消防賞じゅつ金特別会計</t>
    <rPh sb="0" eb="3">
      <t>フクシマケン</t>
    </rPh>
    <rPh sb="3" eb="6">
      <t>シチョウソン</t>
    </rPh>
    <rPh sb="6" eb="12">
      <t>ソウゴウジムクミアイ</t>
    </rPh>
    <rPh sb="12" eb="14">
      <t>ショウボウ</t>
    </rPh>
    <rPh sb="14" eb="15">
      <t>ショウ</t>
    </rPh>
    <rPh sb="18" eb="19">
      <t>キン</t>
    </rPh>
    <rPh sb="19" eb="23">
      <t>トクベツカイケイ</t>
    </rPh>
    <phoneticPr fontId="2"/>
  </si>
  <si>
    <t>福島県市町村総合事務組合非常勤職員公務災害補償特別会計</t>
    <rPh sb="0" eb="3">
      <t>フクシマケン</t>
    </rPh>
    <rPh sb="3" eb="6">
      <t>シチョウソン</t>
    </rPh>
    <rPh sb="6" eb="8">
      <t>ソウゴウ</t>
    </rPh>
    <rPh sb="8" eb="12">
      <t>ジムクミアイ</t>
    </rPh>
    <rPh sb="12" eb="15">
      <t>ヒジョウキン</t>
    </rPh>
    <rPh sb="15" eb="17">
      <t>ショクイン</t>
    </rPh>
    <rPh sb="17" eb="21">
      <t>コウムサイガイ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</si>
  <si>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12">
      <t>ソウゴウジムクミアイ</t>
    </rPh>
    <rPh sb="12" eb="16">
      <t>ジチカイカン</t>
    </rPh>
    <rPh sb="16" eb="18">
      <t>カンリ</t>
    </rPh>
    <rPh sb="18" eb="22">
      <t>トクベツカイケイ</t>
    </rPh>
    <phoneticPr fontId="2"/>
  </si>
  <si>
    <t>双葉地方広域市町村圏組合一般会計</t>
    <rPh sb="0" eb="4">
      <t>フタバチホウ</t>
    </rPh>
    <rPh sb="4" eb="6">
      <t>コウイキ</t>
    </rPh>
    <rPh sb="6" eb="12">
      <t>シチョウソンケンクミアイ</t>
    </rPh>
    <rPh sb="12" eb="16">
      <t>イッパンカイケイ</t>
    </rPh>
    <phoneticPr fontId="2"/>
  </si>
  <si>
    <t>双葉地方広域市町村圏組合下水道事業特別会計</t>
    <rPh sb="0" eb="4">
      <t>フタバチホウ</t>
    </rPh>
    <rPh sb="4" eb="10">
      <t>コウイキシチョウソンケン</t>
    </rPh>
    <rPh sb="10" eb="12">
      <t>クミアイ</t>
    </rPh>
    <rPh sb="12" eb="17">
      <t>ゲスイドウジギョウ</t>
    </rPh>
    <rPh sb="17" eb="19">
      <t>トクベツ</t>
    </rPh>
    <rPh sb="19" eb="21">
      <t>カイケイ</t>
    </rPh>
    <phoneticPr fontId="2"/>
  </si>
  <si>
    <t>浪江町帰還・移住等環境整備交付金基金</t>
    <rPh sb="0" eb="3">
      <t>ナミエマチ</t>
    </rPh>
    <phoneticPr fontId="5"/>
  </si>
  <si>
    <t>浪江町復旧・復興基金</t>
  </si>
  <si>
    <t>公共用施設維持基金</t>
    <phoneticPr fontId="2"/>
  </si>
  <si>
    <t>浪江町広域的減容化事業に伴う地域振興基金</t>
    <phoneticPr fontId="2"/>
  </si>
  <si>
    <t>浪江町行財政長期安定化基金</t>
    <rPh sb="0" eb="3">
      <t>ナミエマチ</t>
    </rPh>
    <rPh sb="3" eb="6">
      <t>ギョウザイセイ</t>
    </rPh>
    <rPh sb="6" eb="11">
      <t>チョウキアンテイカ</t>
    </rPh>
    <rPh sb="11" eb="13">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</si>
</sst>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330026</c:v>
                </c:pt>
                <c:pt idx="2">
                  <c:v>278179</c:v>
                </c:pt>
                <c:pt idx="3">
                  <c:v>283153</c:v>
                </c:pt>
                <c:pt idx="4">
                  <c:v>262169</c:v>
                </c:pt>
              </c:numCache>
            </c:numRef>
          </c:val>
          <c:smooth val="0"/>
          <c:extLst>
            <c:ext xmlns:c16="http://schemas.microsoft.com/office/drawing/2014/chart" uri="{C3380CC4-5D6E-409C-BE32-E72D297353CC}">
              <c16:uniqueId val="{00000000-EC56-484D-A399-509FCD111D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854900</c:v>
                </c:pt>
                <c:pt idx="1">
                  <c:v>914643</c:v>
                </c:pt>
                <c:pt idx="2">
                  <c:v>734138</c:v>
                </c:pt>
                <c:pt idx="3">
                  <c:v>551076</c:v>
                </c:pt>
                <c:pt idx="4">
                  <c:v>646392</c:v>
                </c:pt>
              </c:numCache>
            </c:numRef>
          </c:val>
          <c:smooth val="0"/>
          <c:extLst>
            <c:ext xmlns:c16="http://schemas.microsoft.com/office/drawing/2014/chart" uri="{C3380CC4-5D6E-409C-BE32-E72D297353CC}">
              <c16:uniqueId val="{00000001-EC56-484D-A399-509FCD111D9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4.0599999999999996</c:v>
                </c:pt>
                <c:pt idx="1">
                  <c:v>11.48</c:v>
                </c:pt>
                <c:pt idx="2">
                  <c:v>15.91</c:v>
                </c:pt>
                <c:pt idx="3">
                  <c:v>14.59</c:v>
                </c:pt>
                <c:pt idx="4">
                  <c:v>15.87</c:v>
                </c:pt>
              </c:numCache>
            </c:numRef>
          </c:val>
          <c:extLst>
            <c:ext xmlns:c16="http://schemas.microsoft.com/office/drawing/2014/chart" uri="{C3380CC4-5D6E-409C-BE32-E72D297353CC}">
              <c16:uniqueId val="{00000000-6781-4036-A721-0241C0702B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82.96</c:v>
                </c:pt>
                <c:pt idx="1">
                  <c:v>79.48</c:v>
                </c:pt>
                <c:pt idx="2">
                  <c:v>81.7</c:v>
                </c:pt>
                <c:pt idx="3">
                  <c:v>69.59</c:v>
                </c:pt>
                <c:pt idx="4">
                  <c:v>62.93</c:v>
                </c:pt>
              </c:numCache>
            </c:numRef>
          </c:val>
          <c:extLst>
            <c:ext xmlns:c16="http://schemas.microsoft.com/office/drawing/2014/chart" uri="{C3380CC4-5D6E-409C-BE32-E72D297353CC}">
              <c16:uniqueId val="{00000001-6781-4036-A721-0241C0702B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c:v>
                </c:pt>
                <c:pt idx="1">
                  <c:v>12.01</c:v>
                </c:pt>
                <c:pt idx="2">
                  <c:v>1.07</c:v>
                </c:pt>
                <c:pt idx="3">
                  <c:v>-12.2</c:v>
                </c:pt>
                <c:pt idx="4">
                  <c:v>-4.4000000000000004</c:v>
                </c:pt>
              </c:numCache>
            </c:numRef>
          </c:val>
          <c:smooth val="0"/>
          <c:extLst>
            <c:ext xmlns:c16="http://schemas.microsoft.com/office/drawing/2014/chart" uri="{C3380CC4-5D6E-409C-BE32-E72D297353CC}">
              <c16:uniqueId val="{00000002-6781-4036-A721-0241C0702B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1.67</c:v>
                </c:pt>
                <c:pt idx="2">
                  <c:v>#N/A</c:v>
                </c:pt>
                <c:pt idx="3">
                  <c:v>1.4</c:v>
                </c:pt>
                <c:pt idx="4">
                  <c:v>#N/A</c:v>
                </c:pt>
                <c:pt idx="5">
                  <c:v>1.84</c:v>
                </c:pt>
                <c:pt idx="6">
                  <c:v>#N/A</c:v>
                </c:pt>
                <c:pt idx="7">
                  <c:v>7.88</c:v>
                </c:pt>
                <c:pt idx="8">
                  <c:v>#N/A</c:v>
                </c:pt>
                <c:pt idx="9">
                  <c:v>0</c:v>
                </c:pt>
              </c:numCache>
            </c:numRef>
          </c:val>
          <c:extLst>
            <c:ext xmlns:c16="http://schemas.microsoft.com/office/drawing/2014/chart" uri="{C3380CC4-5D6E-409C-BE32-E72D297353CC}">
              <c16:uniqueId val="{00000000-0074-43CE-9B0B-BE2232395D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74-43CE-9B0B-BE2232395D5E}"/>
            </c:ext>
          </c:extLst>
        </c:ser>
        <c:ser>
          <c:idx val="2"/>
          <c:order val="2"/>
          <c:tx>
            <c:strRef>
              <c:f>データシート!$A$29</c:f>
              <c:strCache>
                <c:ptCount val="1"/>
                <c:pt idx="0">
                  <c:v>工業団地造成事業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0.12</c:v>
                </c:pt>
                <c:pt idx="2">
                  <c:v>#N/A</c:v>
                </c:pt>
                <c:pt idx="3">
                  <c:v>0.11</c:v>
                </c:pt>
                <c:pt idx="4">
                  <c:v>#N/A</c:v>
                </c:pt>
                <c:pt idx="5">
                  <c:v>0.11</c:v>
                </c:pt>
                <c:pt idx="6">
                  <c:v>#N/A</c:v>
                </c:pt>
                <c:pt idx="7">
                  <c:v>0.11</c:v>
                </c:pt>
                <c:pt idx="8">
                  <c:v>#N/A</c:v>
                </c:pt>
                <c:pt idx="9">
                  <c:v>0.11</c:v>
                </c:pt>
              </c:numCache>
            </c:numRef>
          </c:val>
          <c:extLst>
            <c:ext xmlns:c16="http://schemas.microsoft.com/office/drawing/2014/chart" uri="{C3380CC4-5D6E-409C-BE32-E72D297353CC}">
              <c16:uniqueId val="{00000002-0074-43CE-9B0B-BE2232395D5E}"/>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0.32</c:v>
                </c:pt>
                <c:pt idx="2">
                  <c:v>#N/A</c:v>
                </c:pt>
                <c:pt idx="3">
                  <c:v>0.34</c:v>
                </c:pt>
                <c:pt idx="4">
                  <c:v>#N/A</c:v>
                </c:pt>
                <c:pt idx="5">
                  <c:v>0.36</c:v>
                </c:pt>
                <c:pt idx="6">
                  <c:v>#N/A</c:v>
                </c:pt>
                <c:pt idx="7">
                  <c:v>0.37</c:v>
                </c:pt>
                <c:pt idx="8">
                  <c:v>#N/A</c:v>
                </c:pt>
                <c:pt idx="9">
                  <c:v>0.36</c:v>
                </c:pt>
              </c:numCache>
            </c:numRef>
          </c:val>
          <c:extLst>
            <c:ext xmlns:c16="http://schemas.microsoft.com/office/drawing/2014/chart" uri="{C3380CC4-5D6E-409C-BE32-E72D297353CC}">
              <c16:uniqueId val="{00000003-0074-43CE-9B0B-BE2232395D5E}"/>
            </c:ext>
          </c:extLst>
        </c:ser>
        <c:ser>
          <c:idx val="4"/>
          <c:order val="4"/>
          <c:tx>
            <c:strRef>
              <c:f>データシート!$A$31</c:f>
              <c:strCache>
                <c:ptCount val="1"/>
                <c:pt idx="0">
                  <c:v>国民健康保険直営診療施設事業会計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1.44</c:v>
                </c:pt>
                <c:pt idx="2">
                  <c:v>#N/A</c:v>
                </c:pt>
                <c:pt idx="3">
                  <c:v>0.92</c:v>
                </c:pt>
                <c:pt idx="4">
                  <c:v>#N/A</c:v>
                </c:pt>
                <c:pt idx="5">
                  <c:v>0.71</c:v>
                </c:pt>
                <c:pt idx="6">
                  <c:v>#N/A</c:v>
                </c:pt>
                <c:pt idx="7">
                  <c:v>0.52</c:v>
                </c:pt>
                <c:pt idx="8">
                  <c:v>#N/A</c:v>
                </c:pt>
                <c:pt idx="9">
                  <c:v>0.5</c:v>
                </c:pt>
              </c:numCache>
            </c:numRef>
          </c:val>
          <c:extLst>
            <c:ext xmlns:c16="http://schemas.microsoft.com/office/drawing/2014/chart" uri="{C3380CC4-5D6E-409C-BE32-E72D297353CC}">
              <c16:uniqueId val="{00000004-0074-43CE-9B0B-BE2232395D5E}"/>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5.54</c:v>
                </c:pt>
                <c:pt idx="2">
                  <c:v>#N/A</c:v>
                </c:pt>
                <c:pt idx="3">
                  <c:v>2.34</c:v>
                </c:pt>
                <c:pt idx="4">
                  <c:v>#N/A</c:v>
                </c:pt>
                <c:pt idx="5">
                  <c:v>4.28</c:v>
                </c:pt>
                <c:pt idx="6">
                  <c:v>#N/A</c:v>
                </c:pt>
                <c:pt idx="7">
                  <c:v>4.13</c:v>
                </c:pt>
                <c:pt idx="8">
                  <c:v>#N/A</c:v>
                </c:pt>
                <c:pt idx="9">
                  <c:v>2.84</c:v>
                </c:pt>
              </c:numCache>
            </c:numRef>
          </c:val>
          <c:extLst>
            <c:ext xmlns:c16="http://schemas.microsoft.com/office/drawing/2014/chart" uri="{C3380CC4-5D6E-409C-BE32-E72D297353CC}">
              <c16:uniqueId val="{00000005-0074-43CE-9B0B-BE2232395D5E}"/>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4.47</c:v>
                </c:pt>
                <c:pt idx="2">
                  <c:v>#N/A</c:v>
                </c:pt>
                <c:pt idx="3">
                  <c:v>2.62</c:v>
                </c:pt>
                <c:pt idx="4">
                  <c:v>#N/A</c:v>
                </c:pt>
                <c:pt idx="5">
                  <c:v>2.44</c:v>
                </c:pt>
                <c:pt idx="6">
                  <c:v>#N/A</c:v>
                </c:pt>
                <c:pt idx="7">
                  <c:v>4.46</c:v>
                </c:pt>
                <c:pt idx="8">
                  <c:v>#N/A</c:v>
                </c:pt>
                <c:pt idx="9">
                  <c:v>3.91</c:v>
                </c:pt>
              </c:numCache>
            </c:numRef>
          </c:val>
          <c:extLst>
            <c:ext xmlns:c16="http://schemas.microsoft.com/office/drawing/2014/chart" uri="{C3380CC4-5D6E-409C-BE32-E72D297353CC}">
              <c16:uniqueId val="{00000006-0074-43CE-9B0B-BE2232395D5E}"/>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8.51</c:v>
                </c:pt>
              </c:numCache>
            </c:numRef>
          </c:val>
          <c:extLst>
            <c:ext xmlns:c16="http://schemas.microsoft.com/office/drawing/2014/chart" uri="{C3380CC4-5D6E-409C-BE32-E72D297353CC}">
              <c16:uniqueId val="{00000007-0074-43CE-9B0B-BE2232395D5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4.05</c:v>
                </c:pt>
                <c:pt idx="2">
                  <c:v>#N/A</c:v>
                </c:pt>
                <c:pt idx="3">
                  <c:v>11.47</c:v>
                </c:pt>
                <c:pt idx="4">
                  <c:v>#N/A</c:v>
                </c:pt>
                <c:pt idx="5">
                  <c:v>15.9</c:v>
                </c:pt>
                <c:pt idx="6">
                  <c:v>#N/A</c:v>
                </c:pt>
                <c:pt idx="7">
                  <c:v>14.58</c:v>
                </c:pt>
                <c:pt idx="8">
                  <c:v>#N/A</c:v>
                </c:pt>
                <c:pt idx="9">
                  <c:v>15.86</c:v>
                </c:pt>
              </c:numCache>
            </c:numRef>
          </c:val>
          <c:extLst>
            <c:ext xmlns:c16="http://schemas.microsoft.com/office/drawing/2014/chart" uri="{C3380CC4-5D6E-409C-BE32-E72D297353CC}">
              <c16:uniqueId val="{00000008-0074-43CE-9B0B-BE2232395D5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19.73</c:v>
                </c:pt>
                <c:pt idx="2">
                  <c:v>#N/A</c:v>
                </c:pt>
                <c:pt idx="3">
                  <c:v>13.83</c:v>
                </c:pt>
                <c:pt idx="4">
                  <c:v>#N/A</c:v>
                </c:pt>
                <c:pt idx="5">
                  <c:v>13.78</c:v>
                </c:pt>
                <c:pt idx="6">
                  <c:v>#N/A</c:v>
                </c:pt>
                <c:pt idx="7">
                  <c:v>16.57</c:v>
                </c:pt>
                <c:pt idx="8">
                  <c:v>#N/A</c:v>
                </c:pt>
                <c:pt idx="9">
                  <c:v>18.03</c:v>
                </c:pt>
              </c:numCache>
            </c:numRef>
          </c:val>
          <c:extLst>
            <c:ext xmlns:c16="http://schemas.microsoft.com/office/drawing/2014/chart" uri="{C3380CC4-5D6E-409C-BE32-E72D297353CC}">
              <c16:uniqueId val="{00000009-0074-43CE-9B0B-BE2232395D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528</c:v>
                </c:pt>
                <c:pt idx="5">
                  <c:v>510</c:v>
                </c:pt>
                <c:pt idx="8">
                  <c:v>487</c:v>
                </c:pt>
                <c:pt idx="11">
                  <c:v>461</c:v>
                </c:pt>
                <c:pt idx="14">
                  <c:v>419</c:v>
                </c:pt>
              </c:numCache>
            </c:numRef>
          </c:val>
          <c:extLst>
            <c:ext xmlns:c16="http://schemas.microsoft.com/office/drawing/2014/chart" uri="{C3380CC4-5D6E-409C-BE32-E72D297353CC}">
              <c16:uniqueId val="{00000000-1ABF-4D8A-9BEB-0BF08254BE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BF-4D8A-9BEB-0BF08254BE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35</c:v>
                </c:pt>
                <c:pt idx="3">
                  <c:v>34</c:v>
                </c:pt>
                <c:pt idx="6">
                  <c:v>18</c:v>
                </c:pt>
                <c:pt idx="9">
                  <c:v>0</c:v>
                </c:pt>
                <c:pt idx="12">
                  <c:v>0</c:v>
                </c:pt>
              </c:numCache>
            </c:numRef>
          </c:val>
          <c:extLst>
            <c:ext xmlns:c16="http://schemas.microsoft.com/office/drawing/2014/chart" uri="{C3380CC4-5D6E-409C-BE32-E72D297353CC}">
              <c16:uniqueId val="{00000002-1ABF-4D8A-9BEB-0BF08254BE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21</c:v>
                </c:pt>
                <c:pt idx="6">
                  <c:v>19</c:v>
                </c:pt>
                <c:pt idx="9">
                  <c:v>19</c:v>
                </c:pt>
                <c:pt idx="12">
                  <c:v>19</c:v>
                </c:pt>
              </c:numCache>
            </c:numRef>
          </c:val>
          <c:extLst>
            <c:ext xmlns:c16="http://schemas.microsoft.com/office/drawing/2014/chart" uri="{C3380CC4-5D6E-409C-BE32-E72D297353CC}">
              <c16:uniqueId val="{00000003-1ABF-4D8A-9BEB-0BF08254BE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318</c:v>
                </c:pt>
                <c:pt idx="3">
                  <c:v>303</c:v>
                </c:pt>
                <c:pt idx="6">
                  <c:v>267</c:v>
                </c:pt>
                <c:pt idx="9">
                  <c:v>233</c:v>
                </c:pt>
                <c:pt idx="12">
                  <c:v>201</c:v>
                </c:pt>
              </c:numCache>
            </c:numRef>
          </c:val>
          <c:extLst>
            <c:ext xmlns:c16="http://schemas.microsoft.com/office/drawing/2014/chart" uri="{C3380CC4-5D6E-409C-BE32-E72D297353CC}">
              <c16:uniqueId val="{00000004-1ABF-4D8A-9BEB-0BF08254BE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BF-4D8A-9BEB-0BF08254BE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BF-4D8A-9BEB-0BF08254BE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331</c:v>
                </c:pt>
                <c:pt idx="3">
                  <c:v>302</c:v>
                </c:pt>
                <c:pt idx="6">
                  <c:v>259</c:v>
                </c:pt>
                <c:pt idx="9">
                  <c:v>248</c:v>
                </c:pt>
                <c:pt idx="12">
                  <c:v>218</c:v>
                </c:pt>
              </c:numCache>
            </c:numRef>
          </c:val>
          <c:extLst>
            <c:ext xmlns:c16="http://schemas.microsoft.com/office/drawing/2014/chart" uri="{C3380CC4-5D6E-409C-BE32-E72D297353CC}">
              <c16:uniqueId val="{00000007-1ABF-4D8A-9BEB-0BF08254BE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c:v>
                </c:pt>
                <c:pt idx="2">
                  <c:v>#N/A</c:v>
                </c:pt>
                <c:pt idx="3">
                  <c:v>#N/A</c:v>
                </c:pt>
                <c:pt idx="4">
                  <c:v>150</c:v>
                </c:pt>
                <c:pt idx="5">
                  <c:v>#N/A</c:v>
                </c:pt>
                <c:pt idx="6">
                  <c:v>#N/A</c:v>
                </c:pt>
                <c:pt idx="7">
                  <c:v>76</c:v>
                </c:pt>
                <c:pt idx="8">
                  <c:v>#N/A</c:v>
                </c:pt>
                <c:pt idx="9">
                  <c:v>#N/A</c:v>
                </c:pt>
                <c:pt idx="10">
                  <c:v>39</c:v>
                </c:pt>
                <c:pt idx="11">
                  <c:v>#N/A</c:v>
                </c:pt>
                <c:pt idx="12">
                  <c:v>#N/A</c:v>
                </c:pt>
                <c:pt idx="13">
                  <c:v>19</c:v>
                </c:pt>
                <c:pt idx="14">
                  <c:v>#N/A</c:v>
                </c:pt>
              </c:numCache>
            </c:numRef>
          </c:val>
          <c:smooth val="0"/>
          <c:extLst>
            <c:ext xmlns:c16="http://schemas.microsoft.com/office/drawing/2014/chart" uri="{C3380CC4-5D6E-409C-BE32-E72D297353CC}">
              <c16:uniqueId val="{00000008-1ABF-4D8A-9BEB-0BF08254BE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4739</c:v>
                </c:pt>
                <c:pt idx="5">
                  <c:v>4424</c:v>
                </c:pt>
                <c:pt idx="8">
                  <c:v>4216</c:v>
                </c:pt>
                <c:pt idx="11">
                  <c:v>4095</c:v>
                </c:pt>
                <c:pt idx="14">
                  <c:v>3712</c:v>
                </c:pt>
              </c:numCache>
            </c:numRef>
          </c:val>
          <c:extLst>
            <c:ext xmlns:c16="http://schemas.microsoft.com/office/drawing/2014/chart" uri="{C3380CC4-5D6E-409C-BE32-E72D297353CC}">
              <c16:uniqueId val="{00000000-57EE-4CB3-A189-5A8684B403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c:v>
                </c:pt>
                <c:pt idx="5">
                  <c:v>7</c:v>
                </c:pt>
                <c:pt idx="8">
                  <c:v>7</c:v>
                </c:pt>
                <c:pt idx="11">
                  <c:v>7</c:v>
                </c:pt>
                <c:pt idx="14">
                  <c:v>7</c:v>
                </c:pt>
              </c:numCache>
            </c:numRef>
          </c:val>
          <c:extLst>
            <c:ext xmlns:c16="http://schemas.microsoft.com/office/drawing/2014/chart" uri="{C3380CC4-5D6E-409C-BE32-E72D297353CC}">
              <c16:uniqueId val="{00000001-57EE-4CB3-A189-5A8684B403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22810</c:v>
                </c:pt>
                <c:pt idx="5">
                  <c:v>29567</c:v>
                </c:pt>
                <c:pt idx="8">
                  <c:v>30429</c:v>
                </c:pt>
                <c:pt idx="11">
                  <c:v>30322</c:v>
                </c:pt>
                <c:pt idx="14">
                  <c:v>33384</c:v>
                </c:pt>
              </c:numCache>
            </c:numRef>
          </c:val>
          <c:extLst>
            <c:ext xmlns:c16="http://schemas.microsoft.com/office/drawing/2014/chart" uri="{C3380CC4-5D6E-409C-BE32-E72D297353CC}">
              <c16:uniqueId val="{00000002-57EE-4CB3-A189-5A8684B403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EE-4CB3-A189-5A8684B403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EE-4CB3-A189-5A8684B403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EE-4CB3-A189-5A8684B403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701</c:v>
                </c:pt>
                <c:pt idx="3">
                  <c:v>477</c:v>
                </c:pt>
                <c:pt idx="6">
                  <c:v>545</c:v>
                </c:pt>
                <c:pt idx="9">
                  <c:v>480</c:v>
                </c:pt>
                <c:pt idx="12">
                  <c:v>323</c:v>
                </c:pt>
              </c:numCache>
            </c:numRef>
          </c:val>
          <c:extLst>
            <c:ext xmlns:c16="http://schemas.microsoft.com/office/drawing/2014/chart" uri="{C3380CC4-5D6E-409C-BE32-E72D297353CC}">
              <c16:uniqueId val="{00000006-57EE-4CB3-A189-5A8684B403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189</c:v>
                </c:pt>
                <c:pt idx="3">
                  <c:v>155</c:v>
                </c:pt>
                <c:pt idx="6">
                  <c:v>121</c:v>
                </c:pt>
                <c:pt idx="9">
                  <c:v>86</c:v>
                </c:pt>
                <c:pt idx="12">
                  <c:v>23</c:v>
                </c:pt>
              </c:numCache>
            </c:numRef>
          </c:val>
          <c:extLst>
            <c:ext xmlns:c16="http://schemas.microsoft.com/office/drawing/2014/chart" uri="{C3380CC4-5D6E-409C-BE32-E72D297353CC}">
              <c16:uniqueId val="{00000007-57EE-4CB3-A189-5A8684B403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1905</c:v>
                </c:pt>
                <c:pt idx="3">
                  <c:v>1797</c:v>
                </c:pt>
                <c:pt idx="6">
                  <c:v>1663</c:v>
                </c:pt>
                <c:pt idx="9">
                  <c:v>1553</c:v>
                </c:pt>
                <c:pt idx="12">
                  <c:v>1369</c:v>
                </c:pt>
              </c:numCache>
            </c:numRef>
          </c:val>
          <c:extLst>
            <c:ext xmlns:c16="http://schemas.microsoft.com/office/drawing/2014/chart" uri="{C3380CC4-5D6E-409C-BE32-E72D297353CC}">
              <c16:uniqueId val="{00000008-57EE-4CB3-A189-5A8684B403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124</c:v>
                </c:pt>
                <c:pt idx="3">
                  <c:v>35</c:v>
                </c:pt>
                <c:pt idx="6">
                  <c:v>0</c:v>
                </c:pt>
                <c:pt idx="9">
                  <c:v>0</c:v>
                </c:pt>
                <c:pt idx="12">
                  <c:v>0</c:v>
                </c:pt>
              </c:numCache>
            </c:numRef>
          </c:val>
          <c:extLst>
            <c:ext xmlns:c16="http://schemas.microsoft.com/office/drawing/2014/chart" uri="{C3380CC4-5D6E-409C-BE32-E72D297353CC}">
              <c16:uniqueId val="{00000009-57EE-4CB3-A189-5A8684B403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2256</c:v>
                </c:pt>
                <c:pt idx="3">
                  <c:v>2080</c:v>
                </c:pt>
                <c:pt idx="6">
                  <c:v>2209</c:v>
                </c:pt>
                <c:pt idx="9">
                  <c:v>2026</c:v>
                </c:pt>
                <c:pt idx="12">
                  <c:v>1893</c:v>
                </c:pt>
              </c:numCache>
            </c:numRef>
          </c:val>
          <c:extLst>
            <c:ext xmlns:c16="http://schemas.microsoft.com/office/drawing/2014/chart" uri="{C3380CC4-5D6E-409C-BE32-E72D297353CC}">
              <c16:uniqueId val="{0000000A-57EE-4CB3-A189-5A8684B403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EE-4CB3-A189-5A8684B403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4215</c:v>
                </c:pt>
                <c:pt idx="1">
                  <c:v>3636</c:v>
                </c:pt>
                <c:pt idx="2">
                  <c:v>3327</c:v>
                </c:pt>
              </c:numCache>
            </c:numRef>
          </c:val>
          <c:extLst>
            <c:ext xmlns:c16="http://schemas.microsoft.com/office/drawing/2014/chart" uri="{C3380CC4-5D6E-409C-BE32-E72D297353CC}">
              <c16:uniqueId val="{00000000-912D-43C1-99CC-7EA7F07B66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567</c:v>
                </c:pt>
                <c:pt idx="1">
                  <c:v>590</c:v>
                </c:pt>
                <c:pt idx="2">
                  <c:v>620</c:v>
                </c:pt>
              </c:numCache>
            </c:numRef>
          </c:val>
          <c:extLst>
            <c:ext xmlns:c16="http://schemas.microsoft.com/office/drawing/2014/chart" uri="{C3380CC4-5D6E-409C-BE32-E72D297353CC}">
              <c16:uniqueId val="{00000001-912D-43C1-99CC-7EA7F07B66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38447</c:v>
                </c:pt>
                <c:pt idx="1">
                  <c:v>36741</c:v>
                </c:pt>
                <c:pt idx="2">
                  <c:v>39416</c:v>
                </c:pt>
              </c:numCache>
            </c:numRef>
          </c:val>
          <c:extLst>
            <c:ext xmlns:c16="http://schemas.microsoft.com/office/drawing/2014/chart" uri="{C3380CC4-5D6E-409C-BE32-E72D297353CC}">
              <c16:uniqueId val="{00000002-912D-43C1-99CC-7EA7F07B66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地方債の償還が進んだことにより元利償還金残高は年々減少し、実質公債費比率の分子は減少傾向にある。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検出されなかった。この要因としては、地方債の償還が進んだことによる地方債現在高の減及び復旧・復興事業に係る交付金の基金化による財源の増が挙げられる。しかしながら、基金については特定目的基金のため、復旧・復興事業の進捗に伴って減少するものであることから、将来負担比率の非検出は一時的なものとして捉え、今後注視していき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福島県浪江町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後年度の復興関連財源を確保するため浪江町復旧・復興基金に積立てを行ったこと（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発生している多くの復旧・復興事業は、国県支出金（復興財源）により賄っているものであり、復旧・復興事業の進捗状況により減少していくものであるため、基金残高全体は徐々に縮小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浪江町復旧・復興基金：復旧・復興に関するソフト事業（住宅支援事業、避難生活支援事業、賠償支援事業等）を使途目的とした基金である。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浪江町帰還・移住等環境整備交付金基金：福島再生加速化交付金を財源とする復旧・復興事業を使途目的とした基金である。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行財政長期安定化基金：原発事故の影響に対する町の行財政運営の長期的な安定化を図ることを使途目的とした基金である。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後年度の復興関連財源を確保するため浪江町復旧・復興基金に積立てを行ったこと（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復旧・復興事業の進捗状況に伴い、基金残高は徐々に減少する見込みである。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取崩し金額が積立額を上回ったことにより減少した。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当町の事業の大半が復旧・復興事業に係る大型の建設事業や複数年にわたる継続事業等を占め、それら事業は国県支出金（復興財源）で賄われているが、ハード面の整備終了後は施設の管理・運営業務が発生し、その多くは一般財源で賄うこととなるため、財源不足が懸念される。震災当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人であった人口も令和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日現在では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人まで減少しているため、経常一般財源の確保が今後一層厳しくなることが予想される。このことから、今後は財源不足に備えていく必要がある。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年度補正予算に伴う普通交付税の再算定において措置された臨時財政対策債償還基金費を積み立てたことにより増加した。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地方債の償還が進んだことにより元利償還金残高が年々減少しているため、公債費が経常収支比率を占める割合も減少傾向にある。しかし、町民税をはじめとする経常一般財源の確保がより厳しくなることが想定されるため、今後の償還に備え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14,632
14,558
223.14
32,291,649
30,362,240
839,101
5,286,663
1,900,383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基準財政需要額においては前年度比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％増、基準財政収入額においては前年度比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減となっている。その結果、財政力指数は前年同程度となった。東日本大震災の影響により、人口の特例措置が設けられているためほぼ横ばいとなっているが、今後の見通しは不透明であり、業務の効率化や一般財源の確保に努め、財政の健全化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79163</xdr:rowOff>
    </xdr:from>
    <xdr:to>
      <xdr:col>23</xdr:col>
      <xdr:colOff>133350</xdr:colOff>
      <xdr:row>43</xdr:row>
      <xdr:rowOff>87206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15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79163</xdr:rowOff>
    </xdr:from>
    <xdr:to>
      <xdr:col>19</xdr:col>
      <xdr:colOff>133350</xdr:colOff>
      <xdr:row>43</xdr:row>
      <xdr:rowOff>79163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1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79163</xdr:rowOff>
    </xdr:from>
    <xdr:to>
      <xdr:col>15</xdr:col>
      <xdr:colOff>82550</xdr:colOff>
      <xdr:row>43</xdr:row>
      <xdr:rowOff>103294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515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103294</xdr:rowOff>
    </xdr:from>
    <xdr:to>
      <xdr:col>11</xdr:col>
      <xdr:colOff>31750</xdr:colOff>
      <xdr:row>43</xdr:row>
      <xdr:rowOff>111337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63940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36406</xdr:rowOff>
    </xdr:from>
    <xdr:to>
      <xdr:col>23</xdr:col>
      <xdr:colOff>184150</xdr:colOff>
      <xdr:row>43</xdr:row>
      <xdr:rowOff>138006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52933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28363</xdr:rowOff>
    </xdr:from>
    <xdr:to>
      <xdr:col>19</xdr:col>
      <xdr:colOff>184150</xdr:colOff>
      <xdr:row>43</xdr:row>
      <xdr:rowOff>129963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140140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6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28363</xdr:rowOff>
    </xdr:from>
    <xdr:to>
      <xdr:col>15</xdr:col>
      <xdr:colOff>133350</xdr:colOff>
      <xdr:row>43</xdr:row>
      <xdr:rowOff>129963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140140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6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52494</xdr:rowOff>
    </xdr:from>
    <xdr:to>
      <xdr:col>11</xdr:col>
      <xdr:colOff>82550</xdr:colOff>
      <xdr:row>43</xdr:row>
      <xdr:rowOff>154094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164271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60537</xdr:rowOff>
    </xdr:from>
    <xdr:to>
      <xdr:col>7</xdr:col>
      <xdr:colOff>31750</xdr:colOff>
      <xdr:row>43</xdr:row>
      <xdr:rowOff>162137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864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0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福島県人事委員会勧告に伴う人件費の増により経常経費充当一般財源が増額した一方で、普通交付税の増により経常一般財源が増額した。そのため、経常収支比率は</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63</xdr:row>
      <xdr:rowOff>12954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4191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63</xdr:row>
      <xdr:rowOff>12954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756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100076</xdr:rowOff>
    </xdr:from>
    <xdr:to>
      <xdr:col>15</xdr:col>
      <xdr:colOff>82550</xdr:colOff>
      <xdr:row>62</xdr:row>
      <xdr:rowOff>145796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5852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100076</xdr:rowOff>
    </xdr:from>
    <xdr:to>
      <xdr:col>11</xdr:col>
      <xdr:colOff>31750</xdr:colOff>
      <xdr:row>64</xdr:row>
      <xdr:rowOff>73152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58526"/>
          <a:ext cx="889000" cy="48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16019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77741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48531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4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49276</xdr:rowOff>
    </xdr:from>
    <xdr:to>
      <xdr:col>11</xdr:col>
      <xdr:colOff>82550</xdr:colOff>
      <xdr:row>61</xdr:row>
      <xdr:rowOff>150876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[368,293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前年度に引き続き、復旧・復興事業に関する人件費や物件費の増加により依然として高い値で推移している。また、東日本大震災以降、住基人口は年々減少の一途をたどっており、震災時</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人の人口に対し、令和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a:t>
          </a:r>
          <a:r>
            <a:rPr kumimoji="1" lang="en-US" altLang="ja-JP" sz="1300">
              <a:latin typeface="ＭＳ Ｐゴシック" panose="020B0600070205080204" pitchFamily="50" charset="-128"/>
              <a:ea typeface="ＭＳ Ｐゴシック" panose="020B0600070205080204" pitchFamily="50" charset="-128"/>
            </a:rPr>
            <a:t>6,806</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14,628</a:t>
          </a:r>
          <a:r>
            <a:rPr kumimoji="1" lang="ja-JP" altLang="en-US" sz="1300">
              <a:latin typeface="ＭＳ Ｐゴシック" panose="020B0600070205080204" pitchFamily="50" charset="-128"/>
              <a:ea typeface="ＭＳ Ｐゴシック" panose="020B0600070205080204" pitchFamily="50" charset="-128"/>
            </a:rPr>
            <a:t>人であり、当面は分母の人口が大幅に上昇することは困難であると思われる。今後も復旧・復興事業需要は継続し、当面の間横ばい傾向で推移していく見通しである。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32245</xdr:rowOff>
    </xdr:from>
    <xdr:to>
      <xdr:col>23</xdr:col>
      <xdr:colOff>133350</xdr:colOff>
      <xdr:row>82</xdr:row>
      <xdr:rowOff>37998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1145"/>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4310</xdr:rowOff>
    </xdr:from>
    <xdr:to>
      <xdr:col>19</xdr:col>
      <xdr:colOff>133350</xdr:colOff>
      <xdr:row>82</xdr:row>
      <xdr:rowOff>32245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3210"/>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166212</xdr:rowOff>
    </xdr:from>
    <xdr:to>
      <xdr:col>15</xdr:col>
      <xdr:colOff>82550</xdr:colOff>
      <xdr:row>82</xdr:row>
      <xdr:rowOff>4310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3662"/>
          <a:ext cx="889000" cy="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151930</xdr:rowOff>
    </xdr:from>
    <xdr:to>
      <xdr:col>11</xdr:col>
      <xdr:colOff>31750</xdr:colOff>
      <xdr:row>81</xdr:row>
      <xdr:rowOff>166212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9380"/>
          <a:ext cx="889000" cy="1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67002</xdr:rowOff>
    </xdr:from>
    <xdr:to>
      <xdr:col>7</xdr:col>
      <xdr:colOff>31750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158648</xdr:rowOff>
    </xdr:from>
    <xdr:to>
      <xdr:col>23</xdr:col>
      <xdr:colOff>184150</xdr:colOff>
      <xdr:row>82</xdr:row>
      <xdr:rowOff>88798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4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79925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152895</xdr:rowOff>
    </xdr:from>
    <xdr:to>
      <xdr:col>19</xdr:col>
      <xdr:colOff>184150</xdr:colOff>
      <xdr:row>82</xdr:row>
      <xdr:rowOff>83045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93222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09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124960</xdr:rowOff>
    </xdr:from>
    <xdr:to>
      <xdr:col>15</xdr:col>
      <xdr:colOff>133350</xdr:colOff>
      <xdr:row>82</xdr:row>
      <xdr:rowOff>55110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65287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8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115412</xdr:rowOff>
    </xdr:from>
    <xdr:to>
      <xdr:col>11</xdr:col>
      <xdr:colOff>82550</xdr:colOff>
      <xdr:row>82</xdr:row>
      <xdr:rowOff>45562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55739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101130</xdr:rowOff>
    </xdr:from>
    <xdr:to>
      <xdr:col>7</xdr:col>
      <xdr:colOff>31750</xdr:colOff>
      <xdr:row>82</xdr:row>
      <xdr:rowOff>31280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41457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通常業務に加え、復旧・復興事業に対応する必要があることから、社会人経験者や行政経験者を積極的に採用したことにより給与水準が高くなるケースが多く、前年度と比較すると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ポイントの増となっているものの、類似団体平均と比較すると低い水準となっている。今後も国・県の動向に準じて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以下の水準を維持していく。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76905</xdr:rowOff>
    </xdr:from>
    <xdr:to>
      <xdr:col>81</xdr:col>
      <xdr:colOff>44450</xdr:colOff>
      <xdr:row>83</xdr:row>
      <xdr:rowOff>79728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135805"/>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76905</xdr:rowOff>
    </xdr:from>
    <xdr:to>
      <xdr:col>77</xdr:col>
      <xdr:colOff>44450</xdr:colOff>
      <xdr:row>83</xdr:row>
      <xdr:rowOff>160161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135805"/>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167922</xdr:rowOff>
    </xdr:from>
    <xdr:to>
      <xdr:col>72</xdr:col>
      <xdr:colOff>203200</xdr:colOff>
      <xdr:row>83</xdr:row>
      <xdr:rowOff>160161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055372"/>
          <a:ext cx="889000" cy="3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167922</xdr:rowOff>
    </xdr:from>
    <xdr:to>
      <xdr:col>68</xdr:col>
      <xdr:colOff>152400</xdr:colOff>
      <xdr:row>82</xdr:row>
      <xdr:rowOff>23284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0553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26105</xdr:rowOff>
    </xdr:from>
    <xdr:to>
      <xdr:col>77</xdr:col>
      <xdr:colOff>95250</xdr:colOff>
      <xdr:row>82</xdr:row>
      <xdr:rowOff>127705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137882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5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109361</xdr:rowOff>
    </xdr:from>
    <xdr:to>
      <xdr:col>73</xdr:col>
      <xdr:colOff>44450</xdr:colOff>
      <xdr:row>84</xdr:row>
      <xdr:rowOff>39511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117122</xdr:rowOff>
    </xdr:from>
    <xdr:to>
      <xdr:col>68</xdr:col>
      <xdr:colOff>203200</xdr:colOff>
      <xdr:row>82</xdr:row>
      <xdr:rowOff>47272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57449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通常業務に加え、復旧・復興事務に対応する必要があることから、正規職員のみならず、任期付職員や応援職員の受入れにより、必要な人員を確保しているため、全国平均及び福島県平均をやや上回っているが、類似団体内順位では全国</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位となっている。今後は、業務の民間委託等の効率化や、復旧・復興事業の進捗に合わせた適正な定員管理に努める。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119031</xdr:rowOff>
    </xdr:from>
    <xdr:to>
      <xdr:col>81</xdr:col>
      <xdr:colOff>44450</xdr:colOff>
      <xdr:row>59</xdr:row>
      <xdr:rowOff>140346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34581"/>
          <a:ext cx="838200" cy="2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104754</xdr:rowOff>
    </xdr:from>
    <xdr:to>
      <xdr:col>77</xdr:col>
      <xdr:colOff>44450</xdr:colOff>
      <xdr:row>59</xdr:row>
      <xdr:rowOff>119031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20304"/>
          <a:ext cx="889000" cy="1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94700</xdr:rowOff>
    </xdr:from>
    <xdr:to>
      <xdr:col>72</xdr:col>
      <xdr:colOff>203200</xdr:colOff>
      <xdr:row>59</xdr:row>
      <xdr:rowOff>104754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10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88064</xdr:rowOff>
    </xdr:from>
    <xdr:to>
      <xdr:col>68</xdr:col>
      <xdr:colOff>152400</xdr:colOff>
      <xdr:row>59</xdr:row>
      <xdr:rowOff>94700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03614"/>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89546</xdr:rowOff>
    </xdr:from>
    <xdr:to>
      <xdr:col>81</xdr:col>
      <xdr:colOff>95250</xdr:colOff>
      <xdr:row>60</xdr:row>
      <xdr:rowOff>19696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10823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2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68231</xdr:rowOff>
    </xdr:from>
    <xdr:to>
      <xdr:col>77</xdr:col>
      <xdr:colOff>95250</xdr:colOff>
      <xdr:row>59</xdr:row>
      <xdr:rowOff>169831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8558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5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53954</xdr:rowOff>
    </xdr:from>
    <xdr:to>
      <xdr:col>73</xdr:col>
      <xdr:colOff>44450</xdr:colOff>
      <xdr:row>59</xdr:row>
      <xdr:rowOff>155554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6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165731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3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43900</xdr:rowOff>
    </xdr:from>
    <xdr:to>
      <xdr:col>68</xdr:col>
      <xdr:colOff>203200</xdr:colOff>
      <xdr:row>59</xdr:row>
      <xdr:rowOff>145500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155677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2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37264</xdr:rowOff>
    </xdr:from>
    <xdr:to>
      <xdr:col>64</xdr:col>
      <xdr:colOff>152400</xdr:colOff>
      <xdr:row>59</xdr:row>
      <xdr:rowOff>138864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5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149041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2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償還終了等により公債費が減少したこと等により改善傾向にある。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14877</xdr:rowOff>
    </xdr:from>
    <xdr:to>
      <xdr:col>81</xdr:col>
      <xdr:colOff>44450</xdr:colOff>
      <xdr:row>38</xdr:row>
      <xdr:rowOff>76926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52997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76926</xdr:rowOff>
    </xdr:from>
    <xdr:to>
      <xdr:col>77</xdr:col>
      <xdr:colOff>44450</xdr:colOff>
      <xdr:row>38</xdr:row>
      <xdr:rowOff>145869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59202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145869</xdr:rowOff>
    </xdr:from>
    <xdr:to>
      <xdr:col>72</xdr:col>
      <xdr:colOff>203200</xdr:colOff>
      <xdr:row>39</xdr:row>
      <xdr:rowOff>70938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660969"/>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79846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70938</xdr:rowOff>
    </xdr:from>
    <xdr:to>
      <xdr:col>68</xdr:col>
      <xdr:colOff>152400</xdr:colOff>
      <xdr:row>39</xdr:row>
      <xdr:rowOff>160565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757488"/>
          <a:ext cx="889000" cy="8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69306</xdr:rowOff>
    </xdr:from>
    <xdr:to>
      <xdr:col>64</xdr:col>
      <xdr:colOff>152400</xdr:colOff>
      <xdr:row>40</xdr:row>
      <xdr:rowOff>170906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2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155683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1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135527</xdr:rowOff>
    </xdr:from>
    <xdr:to>
      <xdr:col>81</xdr:col>
      <xdr:colOff>95250</xdr:colOff>
      <xdr:row>38</xdr:row>
      <xdr:rowOff>65677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4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152054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32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26126</xdr:rowOff>
    </xdr:from>
    <xdr:to>
      <xdr:col>77</xdr:col>
      <xdr:colOff>95250</xdr:colOff>
      <xdr:row>38</xdr:row>
      <xdr:rowOff>127726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137903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1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95069</xdr:rowOff>
    </xdr:from>
    <xdr:to>
      <xdr:col>73</xdr:col>
      <xdr:colOff>44450</xdr:colOff>
      <xdr:row>39</xdr:row>
      <xdr:rowOff>25219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35396</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7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20138</xdr:rowOff>
    </xdr:from>
    <xdr:to>
      <xdr:col>68</xdr:col>
      <xdr:colOff>203200</xdr:colOff>
      <xdr:row>39</xdr:row>
      <xdr:rowOff>121738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131915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47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検出されなかった。この要因としては、新規起債の抑制による地方債現在高の減及び復旧・復興事業に係る交付金の基金化による財源の増があげられる。しかし、基金については特定目的基金のため、復旧・復興事業の進捗に伴って減少するものであることから、将来負担比率の非検出は一時的なものとして捉え、今後注視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14,632
14,558
223.14
32,291,649
30,362,240
839,101
5,286,663
1,900,383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東日本大震災以降増大している復旧・復興事業に対応するため、人件費は増加しており、類似団体の平均を上回る状況が続いている。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878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39</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92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068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xdr:rowOff>
    </xdr:from>
    <xdr:to>
      <xdr:col>24</xdr:col>
      <xdr:colOff>76200</xdr:colOff>
      <xdr:row>39</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ポイント増となり、類似団体平均と同水準となっている。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震災により被害を受けた施設の解体が進む一方、復興事業により整備した施設が完成し、また、今後も整備が進んでいくことから管理に係る経費の増加が想定されるため、経費の節減・合理化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113284</xdr:rowOff>
    </xdr:from>
    <xdr:to>
      <xdr:col>82</xdr:col>
      <xdr:colOff>107950</xdr:colOff>
      <xdr:row>15</xdr:row>
      <xdr:rowOff>5842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135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113284</xdr:rowOff>
    </xdr:from>
    <xdr:to>
      <xdr:col>78</xdr:col>
      <xdr:colOff>69850</xdr:colOff>
      <xdr:row>15</xdr:row>
      <xdr:rowOff>19558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135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19558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090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62992</xdr:rowOff>
    </xdr:from>
    <xdr:to>
      <xdr:col>69</xdr:col>
      <xdr:colOff>92075</xdr:colOff>
      <xdr:row>14</xdr:row>
      <xdr:rowOff>108712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632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3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126492</xdr:rowOff>
    </xdr:from>
    <xdr:to>
      <xdr:col>82</xdr:col>
      <xdr:colOff>158750</xdr:colOff>
      <xdr:row>15</xdr:row>
      <xdr:rowOff>56642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143019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62484</xdr:rowOff>
    </xdr:from>
    <xdr:to>
      <xdr:col>78</xdr:col>
      <xdr:colOff>120650</xdr:colOff>
      <xdr:row>14</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140208</xdr:rowOff>
    </xdr:from>
    <xdr:to>
      <xdr:col>74</xdr:col>
      <xdr:colOff>31750</xdr:colOff>
      <xdr:row>15</xdr:row>
      <xdr:rowOff>70358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55135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xdr:rowOff>
    </xdr:from>
    <xdr:to>
      <xdr:col>65</xdr:col>
      <xdr:colOff>53975</xdr:colOff>
      <xdr:row>14</xdr:row>
      <xdr:rowOff>113792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123969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障がい児給付費、障がい者自立支援給付費等の増により扶助費全体としては増となっているものの、普通交付税等の増により経常一般財源が増えていることから数値としては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92710</xdr:rowOff>
    </xdr:from>
    <xdr:to>
      <xdr:col>24</xdr:col>
      <xdr:colOff>25400</xdr:colOff>
      <xdr:row>58</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8653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58</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888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57</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751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58</xdr:row>
      <xdr:rowOff>58420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7510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107967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41910</xdr:rowOff>
    </xdr:from>
    <xdr:to>
      <xdr:col>24</xdr:col>
      <xdr:colOff>76200</xdr:colOff>
      <xdr:row>57</xdr:row>
      <xdr:rowOff>143510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13987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156210</xdr:rowOff>
    </xdr:from>
    <xdr:to>
      <xdr:col>20</xdr:col>
      <xdr:colOff>38100</xdr:colOff>
      <xdr:row>58</xdr:row>
      <xdr:rowOff>86360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71137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93997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大きく上回る数値となった。主な要因としては、操出金の増額によるものである。東日本大震災以降、復旧・復興事業が大規模化していることもあり、赤字補てん的な操出金が見られるため、各種事業の見直しや適正化を図るとともに、経常一般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124714</xdr:rowOff>
    </xdr:from>
    <xdr:to>
      <xdr:col>82</xdr:col>
      <xdr:colOff>107950</xdr:colOff>
      <xdr:row>58</xdr:row>
      <xdr:rowOff>8128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11564"/>
          <a:ext cx="0" cy="74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151655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8128</xdr:rowOff>
    </xdr:from>
    <xdr:to>
      <xdr:col>82</xdr:col>
      <xdr:colOff>196850</xdr:colOff>
      <xdr:row>58</xdr:row>
      <xdr:rowOff>8128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9952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39641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5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124714</xdr:rowOff>
    </xdr:from>
    <xdr:to>
      <xdr:col>82</xdr:col>
      <xdr:colOff>196850</xdr:colOff>
      <xdr:row>53</xdr:row>
      <xdr:rowOff>124714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1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124714</xdr:rowOff>
    </xdr:from>
    <xdr:to>
      <xdr:col>82</xdr:col>
      <xdr:colOff>107950</xdr:colOff>
      <xdr:row>59</xdr:row>
      <xdr:rowOff>10414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9736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58437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31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10414</xdr:rowOff>
    </xdr:from>
    <xdr:to>
      <xdr:col>78</xdr:col>
      <xdr:colOff>69850</xdr:colOff>
      <xdr:row>59</xdr:row>
      <xdr:rowOff>10414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125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137922</xdr:rowOff>
    </xdr:from>
    <xdr:to>
      <xdr:col>78</xdr:col>
      <xdr:colOff>120650</xdr:colOff>
      <xdr:row>56</xdr:row>
      <xdr:rowOff>68072</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56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78249</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140716</xdr:rowOff>
    </xdr:from>
    <xdr:to>
      <xdr:col>73</xdr:col>
      <xdr:colOff>180975</xdr:colOff>
      <xdr:row>59</xdr:row>
      <xdr:rowOff>10414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848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140716</xdr:rowOff>
    </xdr:from>
    <xdr:to>
      <xdr:col>69</xdr:col>
      <xdr:colOff>92075</xdr:colOff>
      <xdr:row>59</xdr:row>
      <xdr:rowOff>133858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8481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21336</xdr:rowOff>
    </xdr:from>
    <xdr:to>
      <xdr:col>65</xdr:col>
      <xdr:colOff>53975</xdr:colOff>
      <xdr:row>56</xdr:row>
      <xdr:rowOff>122936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133113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153941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5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131064</xdr:rowOff>
    </xdr:from>
    <xdr:to>
      <xdr:col>78</xdr:col>
      <xdr:colOff>120650</xdr:colOff>
      <xdr:row>59</xdr:row>
      <xdr:rowOff>61214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45991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6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131064</xdr:rowOff>
    </xdr:from>
    <xdr:to>
      <xdr:col>74</xdr:col>
      <xdr:colOff>31750</xdr:colOff>
      <xdr:row>59</xdr:row>
      <xdr:rowOff>61214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45991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89916</xdr:rowOff>
    </xdr:from>
    <xdr:to>
      <xdr:col>69</xdr:col>
      <xdr:colOff>142875</xdr:colOff>
      <xdr:row>59</xdr:row>
      <xdr:rowOff>20066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4843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83058</xdr:rowOff>
    </xdr:from>
    <xdr:to>
      <xdr:col>65</xdr:col>
      <xdr:colOff>53975</xdr:colOff>
      <xdr:row>60</xdr:row>
      <xdr:rowOff>13208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169435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8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取水場建設工事や配水場建設工事の進捗に伴い、事業費が増加したことや衛生センター焼却施設更新に伴う双葉地方広域市町村圏組合負担金の増により、前年度比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ポイント増となっているものの、類似団体平均は下回る水準となっている。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60706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29005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136144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290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140716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129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26433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新規借入の抑制、償還終了等により、平成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年度以降減少傾向にある。令和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ポイント減となり、類似団体平均を下回る結果となったが、引き続き財政健全化に留意していく。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157480</xdr:rowOff>
    </xdr:from>
    <xdr:to>
      <xdr:col>24</xdr:col>
      <xdr:colOff>25400</xdr:colOff>
      <xdr:row>74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673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xdr:rowOff>
    </xdr:from>
    <xdr:to>
      <xdr:col>19</xdr:col>
      <xdr:colOff>187325</xdr:colOff>
      <xdr:row>74</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700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31750</xdr:rowOff>
    </xdr:from>
    <xdr:to>
      <xdr:col>15</xdr:col>
      <xdr:colOff>98425</xdr:colOff>
      <xdr:row>74</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719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58420</xdr:rowOff>
    </xdr:from>
    <xdr:to>
      <xdr:col>11</xdr:col>
      <xdr:colOff>9525</xdr:colOff>
      <xdr:row>74</xdr:row>
      <xdr:rowOff>123190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7457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106680</xdr:rowOff>
    </xdr:from>
    <xdr:to>
      <xdr:col>24</xdr:col>
      <xdr:colOff>76200</xdr:colOff>
      <xdr:row>74</xdr:row>
      <xdr:rowOff>36830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123207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46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133350</xdr:rowOff>
    </xdr:from>
    <xdr:to>
      <xdr:col>20</xdr:col>
      <xdr:colOff>38100</xdr:colOff>
      <xdr:row>74</xdr:row>
      <xdr:rowOff>63500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73677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152400</xdr:rowOff>
    </xdr:from>
    <xdr:to>
      <xdr:col>15</xdr:col>
      <xdr:colOff>149225</xdr:colOff>
      <xdr:row>74</xdr:row>
      <xdr:rowOff>82550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92727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xdr:rowOff>
    </xdr:from>
    <xdr:to>
      <xdr:col>11</xdr:col>
      <xdr:colOff>60325</xdr:colOff>
      <xdr:row>74</xdr:row>
      <xdr:rowOff>109220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119397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72390</xdr:rowOff>
    </xdr:from>
    <xdr:to>
      <xdr:col>6</xdr:col>
      <xdr:colOff>171450</xdr:colOff>
      <xdr:row>75</xdr:row>
      <xdr:rowOff>2540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比べると高い値となっている。復興事業により整備した施設等の維持管理費用の増が見込まれることから、経費の節減・合理化により効率的な行政運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51563</xdr:rowOff>
    </xdr:from>
    <xdr:to>
      <xdr:col>82</xdr:col>
      <xdr:colOff>107950</xdr:colOff>
      <xdr:row>81</xdr:row>
      <xdr:rowOff>88137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393901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28702</xdr:rowOff>
    </xdr:from>
    <xdr:to>
      <xdr:col>78</xdr:col>
      <xdr:colOff>69850</xdr:colOff>
      <xdr:row>81</xdr:row>
      <xdr:rowOff>88137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9161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133858</xdr:rowOff>
    </xdr:from>
    <xdr:to>
      <xdr:col>73</xdr:col>
      <xdr:colOff>180975</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367840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133858</xdr:rowOff>
    </xdr:from>
    <xdr:to>
      <xdr:col>69</xdr:col>
      <xdr:colOff>92075</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3678408"/>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18814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763</xdr:rowOff>
    </xdr:from>
    <xdr:to>
      <xdr:col>82</xdr:col>
      <xdr:colOff>158750</xdr:colOff>
      <xdr:row>81</xdr:row>
      <xdr:rowOff>102363</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80790</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37337</xdr:rowOff>
    </xdr:from>
    <xdr:to>
      <xdr:col>78</xdr:col>
      <xdr:colOff>120650</xdr:colOff>
      <xdr:row>81</xdr:row>
      <xdr:rowOff>138937</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9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123714</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4011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149352</xdr:rowOff>
    </xdr:from>
    <xdr:to>
      <xdr:col>74</xdr:col>
      <xdr:colOff>31750</xdr:colOff>
      <xdr:row>81</xdr:row>
      <xdr:rowOff>79502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86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64279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95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83058</xdr:rowOff>
    </xdr:from>
    <xdr:to>
      <xdr:col>69</xdr:col>
      <xdr:colOff>142875</xdr:colOff>
      <xdr:row>80</xdr:row>
      <xdr:rowOff>13208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169435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124206</xdr:rowOff>
    </xdr:from>
    <xdr:to>
      <xdr:col>65</xdr:col>
      <xdr:colOff>53975</xdr:colOff>
      <xdr:row>82</xdr:row>
      <xdr:rowOff>54356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40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39133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409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158006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9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147829</xdr:rowOff>
    </xdr:from>
    <xdr:to>
      <xdr:col>29</xdr:col>
      <xdr:colOff>127000</xdr:colOff>
      <xdr:row>19</xdr:row>
      <xdr:rowOff>3857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81554"/>
          <a:ext cx="647700" cy="27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3857</xdr:rowOff>
    </xdr:from>
    <xdr:to>
      <xdr:col>26</xdr:col>
      <xdr:colOff>50800</xdr:colOff>
      <xdr:row>19</xdr:row>
      <xdr:rowOff>20385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09032"/>
          <a:ext cx="698500" cy="16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20385</xdr:rowOff>
    </xdr:from>
    <xdr:to>
      <xdr:col>22</xdr:col>
      <xdr:colOff>114300</xdr:colOff>
      <xdr:row>19</xdr:row>
      <xdr:rowOff>35587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25560"/>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35587</xdr:rowOff>
    </xdr:from>
    <xdr:to>
      <xdr:col>18</xdr:col>
      <xdr:colOff>177800</xdr:colOff>
      <xdr:row>19</xdr:row>
      <xdr:rowOff>43096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40762"/>
          <a:ext cx="698500" cy="7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50949</xdr:rowOff>
    </xdr:from>
    <xdr:to>
      <xdr:col>15</xdr:col>
      <xdr:colOff>101600</xdr:colOff>
      <xdr:row>17</xdr:row>
      <xdr:rowOff>152549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162726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97029</xdr:rowOff>
    </xdr:from>
    <xdr:to>
      <xdr:col>29</xdr:col>
      <xdr:colOff>177800</xdr:colOff>
      <xdr:row>19</xdr:row>
      <xdr:rowOff>27179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3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5606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3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124507</xdr:rowOff>
    </xdr:from>
    <xdr:to>
      <xdr:col>26</xdr:col>
      <xdr:colOff>101600</xdr:colOff>
      <xdr:row>19</xdr:row>
      <xdr:rowOff>54657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58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39434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44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141035</xdr:rowOff>
    </xdr:from>
    <xdr:to>
      <xdr:col>22</xdr:col>
      <xdr:colOff>165100</xdr:colOff>
      <xdr:row>19</xdr:row>
      <xdr:rowOff>71185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7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55962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156237</xdr:rowOff>
    </xdr:from>
    <xdr:to>
      <xdr:col>19</xdr:col>
      <xdr:colOff>38100</xdr:colOff>
      <xdr:row>19</xdr:row>
      <xdr:rowOff>86387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89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71164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7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163746</xdr:rowOff>
    </xdr:from>
    <xdr:to>
      <xdr:col>15</xdr:col>
      <xdr:colOff>101600</xdr:colOff>
      <xdr:row>19</xdr:row>
      <xdr:rowOff>93896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9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78673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8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226418</xdr:rowOff>
    </xdr:from>
    <xdr:to>
      <xdr:col>29</xdr:col>
      <xdr:colOff>127000</xdr:colOff>
      <xdr:row>37</xdr:row>
      <xdr:rowOff>234059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351118"/>
          <a:ext cx="647700" cy="7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213462</xdr:rowOff>
    </xdr:from>
    <xdr:to>
      <xdr:col>26</xdr:col>
      <xdr:colOff>50800</xdr:colOff>
      <xdr:row>37</xdr:row>
      <xdr:rowOff>226418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338162"/>
          <a:ext cx="698500" cy="12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188368</xdr:rowOff>
    </xdr:from>
    <xdr:to>
      <xdr:col>22</xdr:col>
      <xdr:colOff>114300</xdr:colOff>
      <xdr:row>37</xdr:row>
      <xdr:rowOff>213462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313068"/>
          <a:ext cx="698500" cy="25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247025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5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180664</xdr:rowOff>
    </xdr:from>
    <xdr:to>
      <xdr:col>18</xdr:col>
      <xdr:colOff>177800</xdr:colOff>
      <xdr:row>37</xdr:row>
      <xdr:rowOff>188368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305364"/>
          <a:ext cx="698500" cy="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264913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91716</xdr:rowOff>
    </xdr:from>
    <xdr:to>
      <xdr:col>15</xdr:col>
      <xdr:colOff>101600</xdr:colOff>
      <xdr:row>37</xdr:row>
      <xdr:rowOff>21866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203493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1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183259</xdr:rowOff>
    </xdr:from>
    <xdr:to>
      <xdr:col>29</xdr:col>
      <xdr:colOff>177800</xdr:colOff>
      <xdr:row>37</xdr:row>
      <xdr:rowOff>284859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307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91836</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21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175618</xdr:rowOff>
    </xdr:from>
    <xdr:to>
      <xdr:col>26</xdr:col>
      <xdr:colOff>101600</xdr:colOff>
      <xdr:row>37</xdr:row>
      <xdr:rowOff>277218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30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261995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38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162662</xdr:rowOff>
    </xdr:from>
    <xdr:to>
      <xdr:col>22</xdr:col>
      <xdr:colOff>165100</xdr:colOff>
      <xdr:row>37</xdr:row>
      <xdr:rowOff>264262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28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249039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37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137568</xdr:rowOff>
    </xdr:from>
    <xdr:to>
      <xdr:col>19</xdr:col>
      <xdr:colOff>38100</xdr:colOff>
      <xdr:row>37</xdr:row>
      <xdr:rowOff>239168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26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223945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3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129864</xdr:rowOff>
    </xdr:from>
    <xdr:to>
      <xdr:col>15</xdr:col>
      <xdr:colOff>101600</xdr:colOff>
      <xdr:row>37</xdr:row>
      <xdr:rowOff>231464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25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216241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34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14,632
14,558
223.14
32,291,649
30,362,240
839,101
5,286,663
1,900,383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141723</xdr:rowOff>
    </xdr:from>
    <xdr:to>
      <xdr:col>24</xdr:col>
      <xdr:colOff>63500</xdr:colOff>
      <xdr:row>37</xdr:row>
      <xdr:rowOff>165819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85373"/>
          <a:ext cx="838200" cy="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165819</xdr:rowOff>
    </xdr:from>
    <xdr:to>
      <xdr:col>19</xdr:col>
      <xdr:colOff>177800</xdr:colOff>
      <xdr:row>38</xdr:row>
      <xdr:rowOff>12949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09469"/>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12949</xdr:rowOff>
    </xdr:from>
    <xdr:to>
      <xdr:col>15</xdr:col>
      <xdr:colOff>50800</xdr:colOff>
      <xdr:row>38</xdr:row>
      <xdr:rowOff>25988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28049"/>
          <a:ext cx="889000" cy="1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25988</xdr:rowOff>
    </xdr:from>
    <xdr:to>
      <xdr:col>10</xdr:col>
      <xdr:colOff>114300</xdr:colOff>
      <xdr:row>38</xdr:row>
      <xdr:rowOff>32736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41088"/>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81093</xdr:rowOff>
    </xdr:from>
    <xdr:to>
      <xdr:col>6</xdr:col>
      <xdr:colOff>38100</xdr:colOff>
      <xdr:row>37</xdr:row>
      <xdr:rowOff>11243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27770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90923</xdr:rowOff>
    </xdr:from>
    <xdr:to>
      <xdr:col>24</xdr:col>
      <xdr:colOff>114300</xdr:colOff>
      <xdr:row>38</xdr:row>
      <xdr:rowOff>21073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3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5850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4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115019</xdr:rowOff>
    </xdr:from>
    <xdr:to>
      <xdr:col>20</xdr:col>
      <xdr:colOff>38100</xdr:colOff>
      <xdr:row>38</xdr:row>
      <xdr:rowOff>45169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5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36296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5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133599</xdr:rowOff>
    </xdr:from>
    <xdr:to>
      <xdr:col>15</xdr:col>
      <xdr:colOff>101600</xdr:colOff>
      <xdr:row>38</xdr:row>
      <xdr:rowOff>63749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54876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6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146639</xdr:rowOff>
    </xdr:from>
    <xdr:to>
      <xdr:col>10</xdr:col>
      <xdr:colOff>165100</xdr:colOff>
      <xdr:row>38</xdr:row>
      <xdr:rowOff>76789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9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67915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153386</xdr:rowOff>
    </xdr:from>
    <xdr:to>
      <xdr:col>6</xdr:col>
      <xdr:colOff>38100</xdr:colOff>
      <xdr:row>38</xdr:row>
      <xdr:rowOff>83536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74663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32598</xdr:rowOff>
    </xdr:from>
    <xdr:to>
      <xdr:col>24</xdr:col>
      <xdr:colOff>63500</xdr:colOff>
      <xdr:row>57</xdr:row>
      <xdr:rowOff>39425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05248"/>
          <a:ext cx="838200" cy="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32598</xdr:rowOff>
    </xdr:from>
    <xdr:to>
      <xdr:col>19</xdr:col>
      <xdr:colOff>177800</xdr:colOff>
      <xdr:row>57</xdr:row>
      <xdr:rowOff>74521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05248"/>
          <a:ext cx="889000" cy="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74521</xdr:rowOff>
    </xdr:from>
    <xdr:to>
      <xdr:col>15</xdr:col>
      <xdr:colOff>50800</xdr:colOff>
      <xdr:row>57</xdr:row>
      <xdr:rowOff>79684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7171"/>
          <a:ext cx="8890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79684</xdr:rowOff>
    </xdr:from>
    <xdr:to>
      <xdr:col>10</xdr:col>
      <xdr:colOff>114300</xdr:colOff>
      <xdr:row>57</xdr:row>
      <xdr:rowOff>101946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2334"/>
          <a:ext cx="8890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25534</xdr:rowOff>
    </xdr:from>
    <xdr:to>
      <xdr:col>6</xdr:col>
      <xdr:colOff>38100</xdr:colOff>
      <xdr:row>57</xdr:row>
      <xdr:rowOff>127134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143661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160075</xdr:rowOff>
    </xdr:from>
    <xdr:to>
      <xdr:col>24</xdr:col>
      <xdr:colOff>114300</xdr:colOff>
      <xdr:row>57</xdr:row>
      <xdr:rowOff>90225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138502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153248</xdr:rowOff>
    </xdr:from>
    <xdr:to>
      <xdr:col>20</xdr:col>
      <xdr:colOff>38100</xdr:colOff>
      <xdr:row>57</xdr:row>
      <xdr:rowOff>83398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99925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2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23721</xdr:rowOff>
    </xdr:from>
    <xdr:to>
      <xdr:col>15</xdr:col>
      <xdr:colOff>101600</xdr:colOff>
      <xdr:row>57</xdr:row>
      <xdr:rowOff>125321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116448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88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28884</xdr:rowOff>
    </xdr:from>
    <xdr:to>
      <xdr:col>10</xdr:col>
      <xdr:colOff>165100</xdr:colOff>
      <xdr:row>57</xdr:row>
      <xdr:rowOff>130484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147011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7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51146</xdr:rowOff>
    </xdr:from>
    <xdr:to>
      <xdr:col>6</xdr:col>
      <xdr:colOff>38100</xdr:colOff>
      <xdr:row>57</xdr:row>
      <xdr:rowOff>152746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143873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120634</xdr:rowOff>
    </xdr:from>
    <xdr:to>
      <xdr:col>24</xdr:col>
      <xdr:colOff>63500</xdr:colOff>
      <xdr:row>78</xdr:row>
      <xdr:rowOff>126890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93734"/>
          <a:ext cx="8382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120634</xdr:rowOff>
    </xdr:from>
    <xdr:to>
      <xdr:col>19</xdr:col>
      <xdr:colOff>177800</xdr:colOff>
      <xdr:row>78</xdr:row>
      <xdr:rowOff>123013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3734"/>
          <a:ext cx="889000" cy="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123013</xdr:rowOff>
    </xdr:from>
    <xdr:to>
      <xdr:col>15</xdr:col>
      <xdr:colOff>50800</xdr:colOff>
      <xdr:row>78</xdr:row>
      <xdr:rowOff>127073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96113"/>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124392</xdr:rowOff>
    </xdr:from>
    <xdr:to>
      <xdr:col>10</xdr:col>
      <xdr:colOff>114300</xdr:colOff>
      <xdr:row>78</xdr:row>
      <xdr:rowOff>127073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97492"/>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132764</xdr:rowOff>
    </xdr:from>
    <xdr:to>
      <xdr:col>6</xdr:col>
      <xdr:colOff>38100</xdr:colOff>
      <xdr:row>77</xdr:row>
      <xdr:rowOff>62914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6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79441</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3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76090</xdr:rowOff>
    </xdr:from>
    <xdr:to>
      <xdr:col>24</xdr:col>
      <xdr:colOff>114300</xdr:colOff>
      <xdr:row>79</xdr:row>
      <xdr:rowOff>6240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162467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6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69834</xdr:rowOff>
    </xdr:from>
    <xdr:to>
      <xdr:col>20</xdr:col>
      <xdr:colOff>38100</xdr:colOff>
      <xdr:row>78</xdr:row>
      <xdr:rowOff>171434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162561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72213</xdr:rowOff>
    </xdr:from>
    <xdr:to>
      <xdr:col>15</xdr:col>
      <xdr:colOff>101600</xdr:colOff>
      <xdr:row>79</xdr:row>
      <xdr:rowOff>2363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164940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3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76273</xdr:rowOff>
    </xdr:from>
    <xdr:to>
      <xdr:col>10</xdr:col>
      <xdr:colOff>165100</xdr:colOff>
      <xdr:row>79</xdr:row>
      <xdr:rowOff>6423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169000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73592</xdr:rowOff>
    </xdr:from>
    <xdr:to>
      <xdr:col>6</xdr:col>
      <xdr:colOff>38100</xdr:colOff>
      <xdr:row>79</xdr:row>
      <xdr:rowOff>3742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166319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3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79862</xdr:rowOff>
    </xdr:from>
    <xdr:to>
      <xdr:col>24</xdr:col>
      <xdr:colOff>63500</xdr:colOff>
      <xdr:row>98</xdr:row>
      <xdr:rowOff>135813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81962"/>
          <a:ext cx="838200" cy="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133179</xdr:rowOff>
    </xdr:from>
    <xdr:to>
      <xdr:col>19</xdr:col>
      <xdr:colOff>177800</xdr:colOff>
      <xdr:row>98</xdr:row>
      <xdr:rowOff>135813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935279"/>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89866</xdr:rowOff>
    </xdr:from>
    <xdr:to>
      <xdr:col>15</xdr:col>
      <xdr:colOff>50800</xdr:colOff>
      <xdr:row>98</xdr:row>
      <xdr:rowOff>133179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20516"/>
          <a:ext cx="889000" cy="2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89866</xdr:rowOff>
    </xdr:from>
    <xdr:to>
      <xdr:col>10</xdr:col>
      <xdr:colOff>114300</xdr:colOff>
      <xdr:row>99</xdr:row>
      <xdr:rowOff>10661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20516"/>
          <a:ext cx="889000" cy="26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109365</xdr:rowOff>
    </xdr:from>
    <xdr:to>
      <xdr:col>6</xdr:col>
      <xdr:colOff>38100</xdr:colOff>
      <xdr:row>97</xdr:row>
      <xdr:rowOff>39515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56042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29062</xdr:rowOff>
    </xdr:from>
    <xdr:to>
      <xdr:col>24</xdr:col>
      <xdr:colOff>114300</xdr:colOff>
      <xdr:row>98</xdr:row>
      <xdr:rowOff>130662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3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7489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80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85013</xdr:rowOff>
    </xdr:from>
    <xdr:to>
      <xdr:col>20</xdr:col>
      <xdr:colOff>38100</xdr:colOff>
      <xdr:row>99</xdr:row>
      <xdr:rowOff>15163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6290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82379</xdr:rowOff>
    </xdr:from>
    <xdr:to>
      <xdr:col>15</xdr:col>
      <xdr:colOff>101600</xdr:colOff>
      <xdr:row>99</xdr:row>
      <xdr:rowOff>12529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3656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39066</xdr:rowOff>
    </xdr:from>
    <xdr:to>
      <xdr:col>10</xdr:col>
      <xdr:colOff>165100</xdr:colOff>
      <xdr:row>97</xdr:row>
      <xdr:rowOff>140666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131793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6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131311</xdr:rowOff>
    </xdr:from>
    <xdr:to>
      <xdr:col>6</xdr:col>
      <xdr:colOff>38100</xdr:colOff>
      <xdr:row>99</xdr:row>
      <xdr:rowOff>61461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52588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2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97370</xdr:rowOff>
    </xdr:from>
    <xdr:to>
      <xdr:col>55</xdr:col>
      <xdr:colOff>0</xdr:colOff>
      <xdr:row>35</xdr:row>
      <xdr:rowOff>165587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26670"/>
          <a:ext cx="838200" cy="23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165587</xdr:rowOff>
    </xdr:from>
    <xdr:to>
      <xdr:col>50</xdr:col>
      <xdr:colOff>114300</xdr:colOff>
      <xdr:row>36</xdr:row>
      <xdr:rowOff>51042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66337"/>
          <a:ext cx="889000" cy="5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165132</xdr:rowOff>
    </xdr:from>
    <xdr:to>
      <xdr:col>45</xdr:col>
      <xdr:colOff>177800</xdr:colOff>
      <xdr:row>36</xdr:row>
      <xdr:rowOff>51042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65882"/>
          <a:ext cx="889000" cy="5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58705</xdr:rowOff>
    </xdr:from>
    <xdr:to>
      <xdr:col>41</xdr:col>
      <xdr:colOff>50800</xdr:colOff>
      <xdr:row>35</xdr:row>
      <xdr:rowOff>165132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88005"/>
          <a:ext cx="889000" cy="27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4005</xdr:rowOff>
    </xdr:from>
    <xdr:to>
      <xdr:col>36</xdr:col>
      <xdr:colOff>165100</xdr:colOff>
      <xdr:row>34</xdr:row>
      <xdr:rowOff>105605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122132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0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46570</xdr:rowOff>
    </xdr:from>
    <xdr:to>
      <xdr:col>55</xdr:col>
      <xdr:colOff>50800</xdr:colOff>
      <xdr:row>34</xdr:row>
      <xdr:rowOff>148170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69447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2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114787</xdr:rowOff>
    </xdr:from>
    <xdr:to>
      <xdr:col>50</xdr:col>
      <xdr:colOff>165100</xdr:colOff>
      <xdr:row>36</xdr:row>
      <xdr:rowOff>44937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61464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9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242</xdr:rowOff>
    </xdr:from>
    <xdr:to>
      <xdr:col>46</xdr:col>
      <xdr:colOff>38100</xdr:colOff>
      <xdr:row>36</xdr:row>
      <xdr:rowOff>101842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7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6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114332</xdr:rowOff>
    </xdr:from>
    <xdr:to>
      <xdr:col>41</xdr:col>
      <xdr:colOff>101600</xdr:colOff>
      <xdr:row>36</xdr:row>
      <xdr:rowOff>44482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61009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9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7905</xdr:rowOff>
    </xdr:from>
    <xdr:to>
      <xdr:col>36</xdr:col>
      <xdr:colOff>165100</xdr:colOff>
      <xdr:row>34</xdr:row>
      <xdr:rowOff>109505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100632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2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141074</xdr:rowOff>
    </xdr:from>
    <xdr:to>
      <xdr:col>55</xdr:col>
      <xdr:colOff>0</xdr:colOff>
      <xdr:row>58</xdr:row>
      <xdr:rowOff>5940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13724"/>
          <a:ext cx="83820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107643</xdr:rowOff>
    </xdr:from>
    <xdr:to>
      <xdr:col>50</xdr:col>
      <xdr:colOff>114300</xdr:colOff>
      <xdr:row>58</xdr:row>
      <xdr:rowOff>5940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80293"/>
          <a:ext cx="889000" cy="6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38871</xdr:rowOff>
    </xdr:from>
    <xdr:to>
      <xdr:col>45</xdr:col>
      <xdr:colOff>177800</xdr:colOff>
      <xdr:row>57</xdr:row>
      <xdr:rowOff>107643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11521"/>
          <a:ext cx="889000" cy="6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38871</xdr:rowOff>
    </xdr:from>
    <xdr:to>
      <xdr:col>41</xdr:col>
      <xdr:colOff>50800</xdr:colOff>
      <xdr:row>57</xdr:row>
      <xdr:rowOff>61633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11521"/>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50405</xdr:rowOff>
    </xdr:from>
    <xdr:to>
      <xdr:col>36</xdr:col>
      <xdr:colOff>165100</xdr:colOff>
      <xdr:row>58</xdr:row>
      <xdr:rowOff>152005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143132</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08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90274</xdr:rowOff>
    </xdr:from>
    <xdr:to>
      <xdr:col>55</xdr:col>
      <xdr:colOff>50800</xdr:colOff>
      <xdr:row>58</xdr:row>
      <xdr:rowOff>20424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113151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1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126590</xdr:rowOff>
    </xdr:from>
    <xdr:to>
      <xdr:col>50</xdr:col>
      <xdr:colOff>165100</xdr:colOff>
      <xdr:row>58</xdr:row>
      <xdr:rowOff>56740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9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73267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67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56843</xdr:rowOff>
    </xdr:from>
    <xdr:to>
      <xdr:col>46</xdr:col>
      <xdr:colOff>38100</xdr:colOff>
      <xdr:row>57</xdr:row>
      <xdr:rowOff>158443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2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3520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60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159521</xdr:rowOff>
    </xdr:from>
    <xdr:to>
      <xdr:col>41</xdr:col>
      <xdr:colOff>101600</xdr:colOff>
      <xdr:row>57</xdr:row>
      <xdr:rowOff>89671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6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106198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3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10833</xdr:rowOff>
    </xdr:from>
    <xdr:to>
      <xdr:col>36</xdr:col>
      <xdr:colOff>165100</xdr:colOff>
      <xdr:row>57</xdr:row>
      <xdr:rowOff>112433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8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128960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55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160770</xdr:rowOff>
    </xdr:from>
    <xdr:to>
      <xdr:col>55</xdr:col>
      <xdr:colOff>0</xdr:colOff>
      <xdr:row>73</xdr:row>
      <xdr:rowOff>27032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505170"/>
          <a:ext cx="838200" cy="3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46435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152849</xdr:rowOff>
    </xdr:from>
    <xdr:to>
      <xdr:col>50</xdr:col>
      <xdr:colOff>114300</xdr:colOff>
      <xdr:row>73</xdr:row>
      <xdr:rowOff>27032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497249"/>
          <a:ext cx="889000" cy="4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122787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32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4583</xdr:rowOff>
    </xdr:from>
    <xdr:to>
      <xdr:col>45</xdr:col>
      <xdr:colOff>177800</xdr:colOff>
      <xdr:row>72</xdr:row>
      <xdr:rowOff>152849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006083"/>
          <a:ext cx="889000" cy="49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102554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330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4583</xdr:rowOff>
    </xdr:from>
    <xdr:to>
      <xdr:col>41</xdr:col>
      <xdr:colOff>50800</xdr:colOff>
      <xdr:row>70</xdr:row>
      <xdr:rowOff>130234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006083"/>
          <a:ext cx="889000" cy="12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76965</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32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78408</xdr:rowOff>
    </xdr:from>
    <xdr:to>
      <xdr:col>36</xdr:col>
      <xdr:colOff>165100</xdr:colOff>
      <xdr:row>78</xdr:row>
      <xdr:rowOff>8558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171135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7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109970</xdr:rowOff>
    </xdr:from>
    <xdr:to>
      <xdr:col>55</xdr:col>
      <xdr:colOff>50800</xdr:colOff>
      <xdr:row>73</xdr:row>
      <xdr:rowOff>40120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132847</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30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147682</xdr:rowOff>
    </xdr:from>
    <xdr:to>
      <xdr:col>50</xdr:col>
      <xdr:colOff>165100</xdr:colOff>
      <xdr:row>73</xdr:row>
      <xdr:rowOff>77832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49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94359</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22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102049</xdr:rowOff>
    </xdr:from>
    <xdr:to>
      <xdr:col>46</xdr:col>
      <xdr:colOff>38100</xdr:colOff>
      <xdr:row>73</xdr:row>
      <xdr:rowOff>32199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4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48726</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22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125233</xdr:rowOff>
    </xdr:from>
    <xdr:to>
      <xdr:col>41</xdr:col>
      <xdr:colOff>101600</xdr:colOff>
      <xdr:row>70</xdr:row>
      <xdr:rowOff>55383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19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71910</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173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79434</xdr:rowOff>
    </xdr:from>
    <xdr:to>
      <xdr:col>36</xdr:col>
      <xdr:colOff>165100</xdr:colOff>
      <xdr:row>71</xdr:row>
      <xdr:rowOff>9584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08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26111</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185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159513</xdr:rowOff>
    </xdr:from>
    <xdr:to>
      <xdr:col>55</xdr:col>
      <xdr:colOff>0</xdr:colOff>
      <xdr:row>97</xdr:row>
      <xdr:rowOff>128446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18713"/>
          <a:ext cx="838200" cy="14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125225</xdr:rowOff>
    </xdr:from>
    <xdr:to>
      <xdr:col>50</xdr:col>
      <xdr:colOff>114300</xdr:colOff>
      <xdr:row>97</xdr:row>
      <xdr:rowOff>128446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84425"/>
          <a:ext cx="889000" cy="17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78437</xdr:rowOff>
    </xdr:from>
    <xdr:to>
      <xdr:col>45</xdr:col>
      <xdr:colOff>177800</xdr:colOff>
      <xdr:row>96</xdr:row>
      <xdr:rowOff>125225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366187"/>
          <a:ext cx="889000" cy="2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78437</xdr:rowOff>
    </xdr:from>
    <xdr:to>
      <xdr:col>41</xdr:col>
      <xdr:colOff>50800</xdr:colOff>
      <xdr:row>95</xdr:row>
      <xdr:rowOff>112083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366187"/>
          <a:ext cx="889000" cy="3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91225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5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20532</xdr:rowOff>
    </xdr:from>
    <xdr:to>
      <xdr:col>36</xdr:col>
      <xdr:colOff>165100</xdr:colOff>
      <xdr:row>96</xdr:row>
      <xdr:rowOff>122132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4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113259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57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108713</xdr:rowOff>
    </xdr:from>
    <xdr:to>
      <xdr:col>55</xdr:col>
      <xdr:colOff>50800</xdr:colOff>
      <xdr:row>97</xdr:row>
      <xdr:rowOff>38863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87140</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77646</xdr:rowOff>
    </xdr:from>
    <xdr:to>
      <xdr:col>50</xdr:col>
      <xdr:colOff>165100</xdr:colOff>
      <xdr:row>98</xdr:row>
      <xdr:rowOff>7796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0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170373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74425</xdr:rowOff>
    </xdr:from>
    <xdr:to>
      <xdr:col>46</xdr:col>
      <xdr:colOff>38100</xdr:colOff>
      <xdr:row>97</xdr:row>
      <xdr:rowOff>4575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21102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30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27637</xdr:rowOff>
    </xdr:from>
    <xdr:to>
      <xdr:col>41</xdr:col>
      <xdr:colOff>101600</xdr:colOff>
      <xdr:row>95</xdr:row>
      <xdr:rowOff>129237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1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145764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09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61283</xdr:rowOff>
    </xdr:from>
    <xdr:to>
      <xdr:col>36</xdr:col>
      <xdr:colOff>165100</xdr:colOff>
      <xdr:row>95</xdr:row>
      <xdr:rowOff>162883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4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7960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1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168115</xdr:rowOff>
    </xdr:from>
    <xdr:to>
      <xdr:col>85</xdr:col>
      <xdr:colOff>127000</xdr:colOff>
      <xdr:row>39</xdr:row>
      <xdr:rowOff>38529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83215"/>
          <a:ext cx="838200" cy="4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68000</xdr:rowOff>
    </xdr:from>
    <xdr:to>
      <xdr:col>81</xdr:col>
      <xdr:colOff>50800</xdr:colOff>
      <xdr:row>38</xdr:row>
      <xdr:rowOff>168115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83100"/>
          <a:ext cx="889000" cy="10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68000</xdr:rowOff>
    </xdr:from>
    <xdr:to>
      <xdr:col>76</xdr:col>
      <xdr:colOff>114300</xdr:colOff>
      <xdr:row>38</xdr:row>
      <xdr:rowOff>119793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583100"/>
          <a:ext cx="889000" cy="5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132806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64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119793</xdr:rowOff>
    </xdr:from>
    <xdr:to>
      <xdr:col>71</xdr:col>
      <xdr:colOff>177800</xdr:colOff>
      <xdr:row>38</xdr:row>
      <xdr:rowOff>135166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34893"/>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21918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159179</xdr:rowOff>
    </xdr:from>
    <xdr:to>
      <xdr:col>85</xdr:col>
      <xdr:colOff>177800</xdr:colOff>
      <xdr:row>39</xdr:row>
      <xdr:rowOff>89329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74106</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8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117315</xdr:rowOff>
    </xdr:from>
    <xdr:to>
      <xdr:col>81</xdr:col>
      <xdr:colOff>101600</xdr:colOff>
      <xdr:row>39</xdr:row>
      <xdr:rowOff>47465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38592</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72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17200</xdr:rowOff>
    </xdr:from>
    <xdr:to>
      <xdr:col>76</xdr:col>
      <xdr:colOff>165100</xdr:colOff>
      <xdr:row>38</xdr:row>
      <xdr:rowOff>118800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135327</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30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68993</xdr:rowOff>
    </xdr:from>
    <xdr:to>
      <xdr:col>72</xdr:col>
      <xdr:colOff>38100</xdr:colOff>
      <xdr:row>38</xdr:row>
      <xdr:rowOff>170593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8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161720</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6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84366</xdr:rowOff>
    </xdr:from>
    <xdr:to>
      <xdr:col>67</xdr:col>
      <xdr:colOff>101600</xdr:colOff>
      <xdr:row>39</xdr:row>
      <xdr:rowOff>14516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69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102319</xdr:rowOff>
    </xdr:from>
    <xdr:to>
      <xdr:col>85</xdr:col>
      <xdr:colOff>127000</xdr:colOff>
      <xdr:row>78</xdr:row>
      <xdr:rowOff>105575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475419"/>
          <a:ext cx="8382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101670</xdr:rowOff>
    </xdr:from>
    <xdr:to>
      <xdr:col>81</xdr:col>
      <xdr:colOff>50800</xdr:colOff>
      <xdr:row>78</xdr:row>
      <xdr:rowOff>102319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474770"/>
          <a:ext cx="8890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97118</xdr:rowOff>
    </xdr:from>
    <xdr:to>
      <xdr:col>76</xdr:col>
      <xdr:colOff>114300</xdr:colOff>
      <xdr:row>78</xdr:row>
      <xdr:rowOff>101670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470218"/>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94444</xdr:rowOff>
    </xdr:from>
    <xdr:to>
      <xdr:col>71</xdr:col>
      <xdr:colOff>177800</xdr:colOff>
      <xdr:row>78</xdr:row>
      <xdr:rowOff>97118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467544"/>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88548</xdr:rowOff>
    </xdr:from>
    <xdr:to>
      <xdr:col>67</xdr:col>
      <xdr:colOff>101600</xdr:colOff>
      <xdr:row>77</xdr:row>
      <xdr:rowOff>18698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35225</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54775</xdr:rowOff>
    </xdr:from>
    <xdr:to>
      <xdr:col>85</xdr:col>
      <xdr:colOff>177800</xdr:colOff>
      <xdr:row>78</xdr:row>
      <xdr:rowOff>156375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4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141152</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34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51519</xdr:rowOff>
    </xdr:from>
    <xdr:to>
      <xdr:col>81</xdr:col>
      <xdr:colOff>101600</xdr:colOff>
      <xdr:row>78</xdr:row>
      <xdr:rowOff>153119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4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144246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51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50870</xdr:rowOff>
    </xdr:from>
    <xdr:to>
      <xdr:col>76</xdr:col>
      <xdr:colOff>165100</xdr:colOff>
      <xdr:row>78</xdr:row>
      <xdr:rowOff>152470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4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143597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51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46318</xdr:rowOff>
    </xdr:from>
    <xdr:to>
      <xdr:col>72</xdr:col>
      <xdr:colOff>38100</xdr:colOff>
      <xdr:row>78</xdr:row>
      <xdr:rowOff>147918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4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139045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5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43644</xdr:rowOff>
    </xdr:from>
    <xdr:to>
      <xdr:col>67</xdr:col>
      <xdr:colOff>101600</xdr:colOff>
      <xdr:row>78</xdr:row>
      <xdr:rowOff>145244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4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136371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5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109482</xdr:rowOff>
    </xdr:from>
    <xdr:to>
      <xdr:col>85</xdr:col>
      <xdr:colOff>126364</xdr:colOff>
      <xdr:row>99</xdr:row>
      <xdr:rowOff>43050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882882"/>
          <a:ext cx="1269" cy="113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46877</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20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43050</xdr:rowOff>
    </xdr:from>
    <xdr:to>
      <xdr:col>86</xdr:col>
      <xdr:colOff>25400</xdr:colOff>
      <xdr:row>99</xdr:row>
      <xdr:rowOff>43050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56159</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65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109482</xdr:rowOff>
    </xdr:from>
    <xdr:to>
      <xdr:col>86</xdr:col>
      <xdr:colOff>25400</xdr:colOff>
      <xdr:row>92</xdr:row>
      <xdr:rowOff>109482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88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109482</xdr:rowOff>
    </xdr:from>
    <xdr:to>
      <xdr:col>85</xdr:col>
      <xdr:colOff>127000</xdr:colOff>
      <xdr:row>93</xdr:row>
      <xdr:rowOff>49910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5882882"/>
          <a:ext cx="838200" cy="11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120254</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50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141827</xdr:rowOff>
    </xdr:from>
    <xdr:to>
      <xdr:col>85</xdr:col>
      <xdr:colOff>177800</xdr:colOff>
      <xdr:row>98</xdr:row>
      <xdr:rowOff>71977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7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65464</xdr:rowOff>
    </xdr:from>
    <xdr:to>
      <xdr:col>81</xdr:col>
      <xdr:colOff>50800</xdr:colOff>
      <xdr:row>93</xdr:row>
      <xdr:rowOff>49910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5838864"/>
          <a:ext cx="889000" cy="15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104197</xdr:rowOff>
    </xdr:from>
    <xdr:to>
      <xdr:col>81</xdr:col>
      <xdr:colOff>101600</xdr:colOff>
      <xdr:row>98</xdr:row>
      <xdr:rowOff>34347</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3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25474</xdr:rowOff>
    </xdr:from>
    <xdr:ext cx="59901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181795" y="168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150439</xdr:rowOff>
    </xdr:from>
    <xdr:to>
      <xdr:col>76</xdr:col>
      <xdr:colOff>114300</xdr:colOff>
      <xdr:row>92</xdr:row>
      <xdr:rowOff>65464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5409489"/>
          <a:ext cx="889000" cy="4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165156</xdr:rowOff>
    </xdr:from>
    <xdr:to>
      <xdr:col>76</xdr:col>
      <xdr:colOff>165100</xdr:colOff>
      <xdr:row>97</xdr:row>
      <xdr:rowOff>95306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86433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292795" y="1671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150439</xdr:rowOff>
    </xdr:from>
    <xdr:to>
      <xdr:col>71</xdr:col>
      <xdr:colOff>177800</xdr:colOff>
      <xdr:row>96</xdr:row>
      <xdr:rowOff>125288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5409489"/>
          <a:ext cx="889000" cy="117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108282</xdr:rowOff>
    </xdr:from>
    <xdr:to>
      <xdr:col>72</xdr:col>
      <xdr:colOff>38100</xdr:colOff>
      <xdr:row>97</xdr:row>
      <xdr:rowOff>38432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29559</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03795" y="166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11818</xdr:rowOff>
    </xdr:from>
    <xdr:to>
      <xdr:col>67</xdr:col>
      <xdr:colOff>101600</xdr:colOff>
      <xdr:row>98</xdr:row>
      <xdr:rowOff>113418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1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104545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90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58682</xdr:rowOff>
    </xdr:from>
    <xdr:to>
      <xdr:col>85</xdr:col>
      <xdr:colOff>177800</xdr:colOff>
      <xdr:row>92</xdr:row>
      <xdr:rowOff>160282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583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11709</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57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170560</xdr:rowOff>
    </xdr:from>
    <xdr:to>
      <xdr:col>81</xdr:col>
      <xdr:colOff>101600</xdr:colOff>
      <xdr:row>93</xdr:row>
      <xdr:rowOff>100710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59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117237</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571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14664</xdr:rowOff>
    </xdr:from>
    <xdr:to>
      <xdr:col>76</xdr:col>
      <xdr:colOff>165100</xdr:colOff>
      <xdr:row>92</xdr:row>
      <xdr:rowOff>116264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57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132791</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292795" y="1556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99639</xdr:rowOff>
    </xdr:from>
    <xdr:to>
      <xdr:col>72</xdr:col>
      <xdr:colOff>38100</xdr:colOff>
      <xdr:row>90</xdr:row>
      <xdr:rowOff>29789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53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46316</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513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74488</xdr:rowOff>
    </xdr:from>
    <xdr:to>
      <xdr:col>67</xdr:col>
      <xdr:colOff>101600</xdr:colOff>
      <xdr:row>97</xdr:row>
      <xdr:rowOff>4638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53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21165</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14795" y="1630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19205</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534305"/>
          <a:ext cx="838200" cy="12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32001</xdr:rowOff>
    </xdr:from>
    <xdr:to>
      <xdr:col>98</xdr:col>
      <xdr:colOff>38100</xdr:colOff>
      <xdr:row>38</xdr:row>
      <xdr:rowOff>133601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150129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2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139855</xdr:rowOff>
    </xdr:from>
    <xdr:to>
      <xdr:col>116</xdr:col>
      <xdr:colOff>114300</xdr:colOff>
      <xdr:row>38</xdr:row>
      <xdr:rowOff>70005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48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107103</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4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113137</xdr:rowOff>
    </xdr:from>
    <xdr:to>
      <xdr:col>116</xdr:col>
      <xdr:colOff>63500</xdr:colOff>
      <xdr:row>58</xdr:row>
      <xdr:rowOff>114097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57237"/>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114097</xdr:rowOff>
    </xdr:from>
    <xdr:to>
      <xdr:col>111</xdr:col>
      <xdr:colOff>177800</xdr:colOff>
      <xdr:row>58</xdr:row>
      <xdr:rowOff>114234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5819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103924</xdr:rowOff>
    </xdr:from>
    <xdr:to>
      <xdr:col>107</xdr:col>
      <xdr:colOff>50800</xdr:colOff>
      <xdr:row>58</xdr:row>
      <xdr:rowOff>114234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48024"/>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103924</xdr:rowOff>
    </xdr:from>
    <xdr:to>
      <xdr:col>102</xdr:col>
      <xdr:colOff>114300</xdr:colOff>
      <xdr:row>58</xdr:row>
      <xdr:rowOff>105021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48024"/>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74247</xdr:rowOff>
    </xdr:from>
    <xdr:to>
      <xdr:col>98</xdr:col>
      <xdr:colOff>38100</xdr:colOff>
      <xdr:row>58</xdr:row>
      <xdr:rowOff>4397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20924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62337</xdr:rowOff>
    </xdr:from>
    <xdr:to>
      <xdr:col>116</xdr:col>
      <xdr:colOff>114300</xdr:colOff>
      <xdr:row>58</xdr:row>
      <xdr:rowOff>163937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148714</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63297</xdr:rowOff>
    </xdr:from>
    <xdr:to>
      <xdr:col>112</xdr:col>
      <xdr:colOff>38100</xdr:colOff>
      <xdr:row>58</xdr:row>
      <xdr:rowOff>164897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156024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0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63434</xdr:rowOff>
    </xdr:from>
    <xdr:to>
      <xdr:col>107</xdr:col>
      <xdr:colOff>101600</xdr:colOff>
      <xdr:row>58</xdr:row>
      <xdr:rowOff>165034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0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156161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0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53124</xdr:rowOff>
    </xdr:from>
    <xdr:to>
      <xdr:col>102</xdr:col>
      <xdr:colOff>165100</xdr:colOff>
      <xdr:row>58</xdr:row>
      <xdr:rowOff>154724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145851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8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54221</xdr:rowOff>
    </xdr:from>
    <xdr:to>
      <xdr:col>98</xdr:col>
      <xdr:colOff>38100</xdr:colOff>
      <xdr:row>58</xdr:row>
      <xdr:rowOff>155821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9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146948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9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53866</xdr:rowOff>
    </xdr:from>
    <xdr:to>
      <xdr:col>116</xdr:col>
      <xdr:colOff>63500</xdr:colOff>
      <xdr:row>75</xdr:row>
      <xdr:rowOff>54018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741166"/>
          <a:ext cx="838200" cy="1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53866</xdr:rowOff>
    </xdr:from>
    <xdr:to>
      <xdr:col>111</xdr:col>
      <xdr:colOff>177800</xdr:colOff>
      <xdr:row>74</xdr:row>
      <xdr:rowOff>80383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741166"/>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80383</xdr:rowOff>
    </xdr:from>
    <xdr:to>
      <xdr:col>107</xdr:col>
      <xdr:colOff>50800</xdr:colOff>
      <xdr:row>74</xdr:row>
      <xdr:rowOff>95548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67683"/>
          <a:ext cx="8890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82604</xdr:rowOff>
    </xdr:from>
    <xdr:to>
      <xdr:col>102</xdr:col>
      <xdr:colOff>114300</xdr:colOff>
      <xdr:row>74</xdr:row>
      <xdr:rowOff>95548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769904"/>
          <a:ext cx="88900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24642</xdr:rowOff>
    </xdr:from>
    <xdr:to>
      <xdr:col>98</xdr:col>
      <xdr:colOff>38100</xdr:colOff>
      <xdr:row>72</xdr:row>
      <xdr:rowOff>126242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3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142769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56795" y="121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3218</xdr:rowOff>
    </xdr:from>
    <xdr:to>
      <xdr:col>116</xdr:col>
      <xdr:colOff>114300</xdr:colOff>
      <xdr:row>75</xdr:row>
      <xdr:rowOff>104818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153095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3066</xdr:rowOff>
    </xdr:from>
    <xdr:to>
      <xdr:col>112</xdr:col>
      <xdr:colOff>38100</xdr:colOff>
      <xdr:row>74</xdr:row>
      <xdr:rowOff>104666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69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95793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8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29583</xdr:rowOff>
    </xdr:from>
    <xdr:to>
      <xdr:col>107</xdr:col>
      <xdr:colOff>101600</xdr:colOff>
      <xdr:row>74</xdr:row>
      <xdr:rowOff>131183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122310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0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44748</xdr:rowOff>
    </xdr:from>
    <xdr:to>
      <xdr:col>102</xdr:col>
      <xdr:colOff>165100</xdr:colOff>
      <xdr:row>74</xdr:row>
      <xdr:rowOff>146348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137475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31804</xdr:rowOff>
    </xdr:from>
    <xdr:to>
      <xdr:col>98</xdr:col>
      <xdr:colOff>38100</xdr:colOff>
      <xdr:row>74</xdr:row>
      <xdr:rowOff>133404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1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124531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1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2,075,057</a:t>
          </a:r>
          <a:r>
            <a:rPr kumimoji="1" lang="ja-JP" altLang="en-US" sz="1300" baseline="0">
              <a:latin typeface="ＭＳ Ｐゴシック" panose="020B0600070205080204" pitchFamily="50" charset="-128"/>
              <a:ea typeface="ＭＳ Ｐゴシック" panose="020B0600070205080204" pitchFamily="50" charset="-128"/>
            </a:rPr>
            <a:t>円となっており、前年度に比べ</a:t>
          </a:r>
          <a:r>
            <a:rPr kumimoji="1" lang="en-US" altLang="ja-JP" sz="1300" baseline="0">
              <a:latin typeface="ＭＳ Ｐゴシック" panose="020B0600070205080204" pitchFamily="50" charset="-128"/>
              <a:ea typeface="ＭＳ Ｐゴシック" panose="020B0600070205080204" pitchFamily="50" charset="-128"/>
            </a:rPr>
            <a:t>248,951</a:t>
          </a:r>
          <a:r>
            <a:rPr kumimoji="1" lang="ja-JP" altLang="en-US" sz="1300" baseline="0">
              <a:latin typeface="ＭＳ Ｐゴシック" panose="020B0600070205080204" pitchFamily="50" charset="-128"/>
              <a:ea typeface="ＭＳ Ｐゴシック" panose="020B0600070205080204" pitchFamily="50" charset="-128"/>
            </a:rPr>
            <a:t>円の増となっている。平成</a:t>
          </a:r>
          <a:r>
            <a:rPr kumimoji="1" lang="en-US" altLang="ja-JP" sz="1300" baseline="0">
              <a:latin typeface="ＭＳ Ｐゴシック" panose="020B0600070205080204" pitchFamily="50" charset="-128"/>
              <a:ea typeface="ＭＳ Ｐゴシック" panose="020B0600070205080204" pitchFamily="50" charset="-128"/>
            </a:rPr>
            <a:t>22</a:t>
          </a:r>
          <a:r>
            <a:rPr kumimoji="1" lang="ja-JP" altLang="en-US" sz="1300" baseline="0">
              <a:latin typeface="ＭＳ Ｐゴシック" panose="020B0600070205080204" pitchFamily="50" charset="-128"/>
              <a:ea typeface="ＭＳ Ｐゴシック" panose="020B0600070205080204" pitchFamily="50" charset="-128"/>
            </a:rPr>
            <a:t>年度における一人当たりのコスト（平成</a:t>
          </a:r>
          <a:r>
            <a:rPr kumimoji="1" lang="en-US" altLang="ja-JP" sz="1300" baseline="0">
              <a:latin typeface="ＭＳ Ｐゴシック" panose="020B0600070205080204" pitchFamily="50" charset="-128"/>
              <a:ea typeface="ＭＳ Ｐゴシック" panose="020B0600070205080204" pitchFamily="50" charset="-128"/>
            </a:rPr>
            <a:t>23</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月</a:t>
          </a:r>
          <a:r>
            <a:rPr kumimoji="1" lang="en-US" altLang="ja-JP" sz="1300" baseline="0">
              <a:latin typeface="ＭＳ Ｐゴシック" panose="020B0600070205080204" pitchFamily="50" charset="-128"/>
              <a:ea typeface="ＭＳ Ｐゴシック" panose="020B0600070205080204" pitchFamily="50" charset="-128"/>
            </a:rPr>
            <a:t>31</a:t>
          </a:r>
          <a:r>
            <a:rPr kumimoji="1" lang="ja-JP" altLang="en-US" sz="1300" baseline="0">
              <a:latin typeface="ＭＳ Ｐゴシック" panose="020B0600070205080204" pitchFamily="50" charset="-128"/>
              <a:ea typeface="ＭＳ Ｐゴシック" panose="020B0600070205080204" pitchFamily="50" charset="-128"/>
            </a:rPr>
            <a:t>日現在人口「</a:t>
          </a:r>
          <a:r>
            <a:rPr kumimoji="1" lang="en-US" altLang="ja-JP" sz="1300" baseline="0">
              <a:latin typeface="ＭＳ Ｐゴシック" panose="020B0600070205080204" pitchFamily="50" charset="-128"/>
              <a:ea typeface="ＭＳ Ｐゴシック" panose="020B0600070205080204" pitchFamily="50" charset="-128"/>
            </a:rPr>
            <a:t>21,434</a:t>
          </a:r>
          <a:r>
            <a:rPr kumimoji="1" lang="ja-JP" altLang="en-US" sz="1300" baseline="0">
              <a:latin typeface="ＭＳ Ｐゴシック" panose="020B0600070205080204" pitchFamily="50" charset="-128"/>
              <a:ea typeface="ＭＳ Ｐゴシック" panose="020B0600070205080204" pitchFamily="50" charset="-128"/>
            </a:rPr>
            <a:t>人」にて算出）は</a:t>
          </a:r>
          <a:r>
            <a:rPr kumimoji="1" lang="en-US" altLang="ja-JP" sz="1300" baseline="0">
              <a:latin typeface="ＭＳ Ｐゴシック" panose="020B0600070205080204" pitchFamily="50" charset="-128"/>
              <a:ea typeface="ＭＳ Ｐゴシック" panose="020B0600070205080204" pitchFamily="50" charset="-128"/>
            </a:rPr>
            <a:t>412,065</a:t>
          </a:r>
          <a:r>
            <a:rPr kumimoji="1" lang="ja-JP" altLang="en-US" sz="1300" baseline="0">
              <a:latin typeface="ＭＳ Ｐゴシック" panose="020B0600070205080204" pitchFamily="50" charset="-128"/>
              <a:ea typeface="ＭＳ Ｐゴシック" panose="020B0600070205080204" pitchFamily="50" charset="-128"/>
            </a:rPr>
            <a:t>円であり、比較すると約</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倍の負担となっている。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主な要因としては、復旧・復興事業の増加によるものである。普通建設事業費は、住民一人当たり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646,392</a:t>
          </a:r>
          <a:r>
            <a:rPr kumimoji="1" lang="ja-JP" altLang="en-US" sz="1300">
              <a:latin typeface="ＭＳ Ｐゴシック" panose="020B0600070205080204" pitchFamily="50" charset="-128"/>
              <a:ea typeface="ＭＳ Ｐゴシック" panose="020B0600070205080204" pitchFamily="50" charset="-128"/>
            </a:rPr>
            <a:t>円となっており、農林水産業再興のための大規模畜産施設整備事業やさけふ化・採捕施設整備事業、ため池放射線物質対策工事などにより、全国平均及び類似団体平均を大幅に上回っている。積立金は、事業費の基金化のため全国平均及び類似団体平均を大幅に上回っている。公債費は、地方債の償還が進んだことにより年々減少傾向に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14,632
14,558
223.14
32,291,649
30,362,240
839,101
5,286,663
1,900,383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150536</xdr:rowOff>
    </xdr:from>
    <xdr:to>
      <xdr:col>24</xdr:col>
      <xdr:colOff>63500</xdr:colOff>
      <xdr:row>37</xdr:row>
      <xdr:rowOff>155199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94186"/>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152227</xdr:rowOff>
    </xdr:from>
    <xdr:to>
      <xdr:col>19</xdr:col>
      <xdr:colOff>177800</xdr:colOff>
      <xdr:row>37</xdr:row>
      <xdr:rowOff>155199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9587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152227</xdr:rowOff>
    </xdr:from>
    <xdr:to>
      <xdr:col>15</xdr:col>
      <xdr:colOff>50800</xdr:colOff>
      <xdr:row>37</xdr:row>
      <xdr:rowOff>155588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95877"/>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155588</xdr:rowOff>
    </xdr:from>
    <xdr:to>
      <xdr:col>10</xdr:col>
      <xdr:colOff>114300</xdr:colOff>
      <xdr:row>37</xdr:row>
      <xdr:rowOff>160274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9923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39294</xdr:rowOff>
    </xdr:from>
    <xdr:to>
      <xdr:col>6</xdr:col>
      <xdr:colOff>38100</xdr:colOff>
      <xdr:row>36</xdr:row>
      <xdr:rowOff>140894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1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157421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598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99736</xdr:rowOff>
    </xdr:from>
    <xdr:to>
      <xdr:col>24</xdr:col>
      <xdr:colOff>114300</xdr:colOff>
      <xdr:row>38</xdr:row>
      <xdr:rowOff>29886</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14663</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104399</xdr:rowOff>
    </xdr:from>
    <xdr:to>
      <xdr:col>20</xdr:col>
      <xdr:colOff>38100</xdr:colOff>
      <xdr:row>38</xdr:row>
      <xdr:rowOff>34549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25676</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4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101427</xdr:rowOff>
    </xdr:from>
    <xdr:to>
      <xdr:col>15</xdr:col>
      <xdr:colOff>101600</xdr:colOff>
      <xdr:row>38</xdr:row>
      <xdr:rowOff>31577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22704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3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104788</xdr:rowOff>
    </xdr:from>
    <xdr:to>
      <xdr:col>10</xdr:col>
      <xdr:colOff>165100</xdr:colOff>
      <xdr:row>38</xdr:row>
      <xdr:rowOff>34937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26064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4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109474</xdr:rowOff>
    </xdr:from>
    <xdr:to>
      <xdr:col>6</xdr:col>
      <xdr:colOff>38100</xdr:colOff>
      <xdr:row>38</xdr:row>
      <xdr:rowOff>39624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30751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106626</xdr:rowOff>
    </xdr:from>
    <xdr:to>
      <xdr:col>24</xdr:col>
      <xdr:colOff>63500</xdr:colOff>
      <xdr:row>56</xdr:row>
      <xdr:rowOff>5899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36376"/>
          <a:ext cx="838200" cy="7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49084</xdr:rowOff>
    </xdr:from>
    <xdr:to>
      <xdr:col>19</xdr:col>
      <xdr:colOff>177800</xdr:colOff>
      <xdr:row>56</xdr:row>
      <xdr:rowOff>5899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78834"/>
          <a:ext cx="889000" cy="12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83084</xdr:rowOff>
    </xdr:from>
    <xdr:to>
      <xdr:col>15</xdr:col>
      <xdr:colOff>50800</xdr:colOff>
      <xdr:row>55</xdr:row>
      <xdr:rowOff>49084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341384"/>
          <a:ext cx="889000" cy="13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83084</xdr:rowOff>
    </xdr:from>
    <xdr:to>
      <xdr:col>10</xdr:col>
      <xdr:colOff>114300</xdr:colOff>
      <xdr:row>57</xdr:row>
      <xdr:rowOff>57042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341384"/>
          <a:ext cx="889000" cy="48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30901</xdr:rowOff>
    </xdr:from>
    <xdr:to>
      <xdr:col>6</xdr:col>
      <xdr:colOff>38100</xdr:colOff>
      <xdr:row>57</xdr:row>
      <xdr:rowOff>132501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123628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55826</xdr:rowOff>
    </xdr:from>
    <xdr:to>
      <xdr:col>24</xdr:col>
      <xdr:colOff>114300</xdr:colOff>
      <xdr:row>55</xdr:row>
      <xdr:rowOff>157426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8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78703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3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126549</xdr:rowOff>
    </xdr:from>
    <xdr:to>
      <xdr:col>20</xdr:col>
      <xdr:colOff>38100</xdr:colOff>
      <xdr:row>56</xdr:row>
      <xdr:rowOff>56699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5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73226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33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169734</xdr:rowOff>
    </xdr:from>
    <xdr:to>
      <xdr:col>15</xdr:col>
      <xdr:colOff>101600</xdr:colOff>
      <xdr:row>55</xdr:row>
      <xdr:rowOff>99884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116411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20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32284</xdr:rowOff>
    </xdr:from>
    <xdr:to>
      <xdr:col>10</xdr:col>
      <xdr:colOff>165100</xdr:colOff>
      <xdr:row>54</xdr:row>
      <xdr:rowOff>133884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29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150411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06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6242</xdr:rowOff>
    </xdr:from>
    <xdr:to>
      <xdr:col>6</xdr:col>
      <xdr:colOff>38100</xdr:colOff>
      <xdr:row>57</xdr:row>
      <xdr:rowOff>107842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124369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96069</xdr:rowOff>
    </xdr:from>
    <xdr:to>
      <xdr:col>24</xdr:col>
      <xdr:colOff>62865</xdr:colOff>
      <xdr:row>76</xdr:row>
      <xdr:rowOff>131987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7569"/>
          <a:ext cx="1270" cy="106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16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131987</xdr:rowOff>
    </xdr:from>
    <xdr:to>
      <xdr:col>24</xdr:col>
      <xdr:colOff>152400</xdr:colOff>
      <xdr:row>76</xdr:row>
      <xdr:rowOff>131987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16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42746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96069</xdr:rowOff>
    </xdr:from>
    <xdr:to>
      <xdr:col>24</xdr:col>
      <xdr:colOff>152400</xdr:colOff>
      <xdr:row>70</xdr:row>
      <xdr:rowOff>96069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125485</xdr:rowOff>
    </xdr:from>
    <xdr:to>
      <xdr:col>24</xdr:col>
      <xdr:colOff>63500</xdr:colOff>
      <xdr:row>76</xdr:row>
      <xdr:rowOff>161303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55685"/>
          <a:ext cx="838200" cy="3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83554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599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60677</xdr:rowOff>
    </xdr:from>
    <xdr:to>
      <xdr:col>24</xdr:col>
      <xdr:colOff>114300</xdr:colOff>
      <xdr:row>74</xdr:row>
      <xdr:rowOff>162277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161303</xdr:rowOff>
    </xdr:from>
    <xdr:to>
      <xdr:col>19</xdr:col>
      <xdr:colOff>177800</xdr:colOff>
      <xdr:row>77</xdr:row>
      <xdr:rowOff>45932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91503"/>
          <a:ext cx="889000" cy="5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117489</xdr:rowOff>
    </xdr:from>
    <xdr:to>
      <xdr:col>20</xdr:col>
      <xdr:colOff>38100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64166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58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166775</xdr:rowOff>
    </xdr:from>
    <xdr:to>
      <xdr:col>15</xdr:col>
      <xdr:colOff>50800</xdr:colOff>
      <xdr:row>77</xdr:row>
      <xdr:rowOff>45932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854075"/>
          <a:ext cx="889000" cy="39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54725</xdr:rowOff>
    </xdr:from>
    <xdr:to>
      <xdr:col>15</xdr:col>
      <xdr:colOff>101600</xdr:colOff>
      <xdr:row>75</xdr:row>
      <xdr:rowOff>156325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166775</xdr:rowOff>
    </xdr:from>
    <xdr:to>
      <xdr:col>10</xdr:col>
      <xdr:colOff>114300</xdr:colOff>
      <xdr:row>76</xdr:row>
      <xdr:rowOff>115999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54075"/>
          <a:ext cx="889000" cy="29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97779</xdr:rowOff>
    </xdr:from>
    <xdr:to>
      <xdr:col>10</xdr:col>
      <xdr:colOff>165100</xdr:colOff>
      <xdr:row>75</xdr:row>
      <xdr:rowOff>27929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155327</xdr:rowOff>
    </xdr:from>
    <xdr:to>
      <xdr:col>6</xdr:col>
      <xdr:colOff>38100</xdr:colOff>
      <xdr:row>75</xdr:row>
      <xdr:rowOff>85477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102004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61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74685</xdr:rowOff>
    </xdr:from>
    <xdr:to>
      <xdr:col>24</xdr:col>
      <xdr:colOff>114300</xdr:colOff>
      <xdr:row>77</xdr:row>
      <xdr:rowOff>4835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0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161062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110503</xdr:rowOff>
    </xdr:from>
    <xdr:to>
      <xdr:col>20</xdr:col>
      <xdr:colOff>38100</xdr:colOff>
      <xdr:row>77</xdr:row>
      <xdr:rowOff>40653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31780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3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166582</xdr:rowOff>
    </xdr:from>
    <xdr:to>
      <xdr:col>15</xdr:col>
      <xdr:colOff>101600</xdr:colOff>
      <xdr:row>77</xdr:row>
      <xdr:rowOff>96732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9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87859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8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115975</xdr:rowOff>
    </xdr:from>
    <xdr:to>
      <xdr:col>10</xdr:col>
      <xdr:colOff>165100</xdr:colOff>
      <xdr:row>75</xdr:row>
      <xdr:rowOff>46125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37252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9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65199</xdr:rowOff>
    </xdr:from>
    <xdr:to>
      <xdr:col>6</xdr:col>
      <xdr:colOff>38100</xdr:colOff>
      <xdr:row>76</xdr:row>
      <xdr:rowOff>166799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157926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8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104626</xdr:rowOff>
    </xdr:from>
    <xdr:to>
      <xdr:col>24</xdr:col>
      <xdr:colOff>63500</xdr:colOff>
      <xdr:row>97</xdr:row>
      <xdr:rowOff>34923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92376"/>
          <a:ext cx="838200" cy="27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34923</xdr:rowOff>
    </xdr:from>
    <xdr:to>
      <xdr:col>19</xdr:col>
      <xdr:colOff>177800</xdr:colOff>
      <xdr:row>97</xdr:row>
      <xdr:rowOff>136327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65573"/>
          <a:ext cx="889000" cy="10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35399</xdr:rowOff>
    </xdr:from>
    <xdr:to>
      <xdr:col>15</xdr:col>
      <xdr:colOff>50800</xdr:colOff>
      <xdr:row>97</xdr:row>
      <xdr:rowOff>136327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66049"/>
          <a:ext cx="889000" cy="10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35399</xdr:rowOff>
    </xdr:from>
    <xdr:to>
      <xdr:col>10</xdr:col>
      <xdr:colOff>114300</xdr:colOff>
      <xdr:row>98</xdr:row>
      <xdr:rowOff>93290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66049"/>
          <a:ext cx="889000" cy="2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148146</xdr:rowOff>
    </xdr:from>
    <xdr:to>
      <xdr:col>6</xdr:col>
      <xdr:colOff>38100</xdr:colOff>
      <xdr:row>97</xdr:row>
      <xdr:rowOff>78296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94823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53826</xdr:rowOff>
    </xdr:from>
    <xdr:to>
      <xdr:col>24</xdr:col>
      <xdr:colOff>114300</xdr:colOff>
      <xdr:row>95</xdr:row>
      <xdr:rowOff>155426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4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76703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9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155573</xdr:rowOff>
    </xdr:from>
    <xdr:to>
      <xdr:col>20</xdr:col>
      <xdr:colOff>38100</xdr:colOff>
      <xdr:row>97</xdr:row>
      <xdr:rowOff>85723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1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102250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85527</xdr:rowOff>
    </xdr:from>
    <xdr:to>
      <xdr:col>15</xdr:col>
      <xdr:colOff>101600</xdr:colOff>
      <xdr:row>98</xdr:row>
      <xdr:rowOff>15677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0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156049</xdr:rowOff>
    </xdr:from>
    <xdr:to>
      <xdr:col>10</xdr:col>
      <xdr:colOff>165100</xdr:colOff>
      <xdr:row>97</xdr:row>
      <xdr:rowOff>86199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77326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70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42490</xdr:rowOff>
    </xdr:from>
    <xdr:to>
      <xdr:col>6</xdr:col>
      <xdr:colOff>38100</xdr:colOff>
      <xdr:row>98</xdr:row>
      <xdr:rowOff>144090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135217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30600</xdr:rowOff>
    </xdr:from>
    <xdr:to>
      <xdr:col>54</xdr:col>
      <xdr:colOff>189865</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859900"/>
          <a:ext cx="1270" cy="68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31049</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5461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148727</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63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30600</xdr:rowOff>
    </xdr:from>
    <xdr:to>
      <xdr:col>55</xdr:col>
      <xdr:colOff>88900</xdr:colOff>
      <xdr:row>34</xdr:row>
      <xdr:rowOff>30600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85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91294</xdr:rowOff>
    </xdr:from>
    <xdr:to>
      <xdr:col>55</xdr:col>
      <xdr:colOff>0</xdr:colOff>
      <xdr:row>37</xdr:row>
      <xdr:rowOff>169075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34944"/>
          <a:ext cx="838200" cy="7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75499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191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97072</xdr:rowOff>
    </xdr:from>
    <xdr:to>
      <xdr:col>55</xdr:col>
      <xdr:colOff>50800</xdr:colOff>
      <xdr:row>38</xdr:row>
      <xdr:rowOff>27222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4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125241</xdr:rowOff>
    </xdr:from>
    <xdr:to>
      <xdr:col>50</xdr:col>
      <xdr:colOff>114300</xdr:colOff>
      <xdr:row>37</xdr:row>
      <xdr:rowOff>169075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468891"/>
          <a:ext cx="889000" cy="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125241</xdr:rowOff>
    </xdr:from>
    <xdr:to>
      <xdr:col>45</xdr:col>
      <xdr:colOff>177800</xdr:colOff>
      <xdr:row>37</xdr:row>
      <xdr:rowOff>150330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68891"/>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64040</xdr:rowOff>
    </xdr:from>
    <xdr:to>
      <xdr:col>46</xdr:col>
      <xdr:colOff>38100</xdr:colOff>
      <xdr:row>37</xdr:row>
      <xdr:rowOff>165640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10717</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138786</xdr:rowOff>
    </xdr:from>
    <xdr:to>
      <xdr:col>41</xdr:col>
      <xdr:colOff>50800</xdr:colOff>
      <xdr:row>37</xdr:row>
      <xdr:rowOff>150330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282286"/>
          <a:ext cx="889000" cy="12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99987</xdr:rowOff>
    </xdr:from>
    <xdr:to>
      <xdr:col>41</xdr:col>
      <xdr:colOff>101600</xdr:colOff>
      <xdr:row>38</xdr:row>
      <xdr:rowOff>30137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21264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36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104273</xdr:rowOff>
    </xdr:from>
    <xdr:to>
      <xdr:col>36</xdr:col>
      <xdr:colOff>165100</xdr:colOff>
      <xdr:row>38</xdr:row>
      <xdr:rowOff>34423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25550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40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40494</xdr:rowOff>
    </xdr:from>
    <xdr:to>
      <xdr:col>55</xdr:col>
      <xdr:colOff>50800</xdr:colOff>
      <xdr:row>37</xdr:row>
      <xdr:rowOff>142094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3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171321</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17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118275</xdr:rowOff>
    </xdr:from>
    <xdr:to>
      <xdr:col>50</xdr:col>
      <xdr:colOff>165100</xdr:colOff>
      <xdr:row>38</xdr:row>
      <xdr:rowOff>48425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39552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54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74441</xdr:rowOff>
    </xdr:from>
    <xdr:to>
      <xdr:col>46</xdr:col>
      <xdr:colOff>38100</xdr:colOff>
      <xdr:row>38</xdr:row>
      <xdr:rowOff>4591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1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167168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99530</xdr:rowOff>
    </xdr:from>
    <xdr:to>
      <xdr:col>41</xdr:col>
      <xdr:colOff>101600</xdr:colOff>
      <xdr:row>38</xdr:row>
      <xdr:rowOff>29680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46207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218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87986</xdr:rowOff>
    </xdr:from>
    <xdr:to>
      <xdr:col>36</xdr:col>
      <xdr:colOff>165100</xdr:colOff>
      <xdr:row>31</xdr:row>
      <xdr:rowOff>18136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34663</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05111" y="500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44559</xdr:rowOff>
    </xdr:from>
    <xdr:to>
      <xdr:col>55</xdr:col>
      <xdr:colOff>0</xdr:colOff>
      <xdr:row>58</xdr:row>
      <xdr:rowOff>96196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88659"/>
          <a:ext cx="838200" cy="5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96196</xdr:rowOff>
    </xdr:from>
    <xdr:to>
      <xdr:col>50</xdr:col>
      <xdr:colOff>114300</xdr:colOff>
      <xdr:row>58</xdr:row>
      <xdr:rowOff>108513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40296"/>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170592</xdr:rowOff>
    </xdr:from>
    <xdr:to>
      <xdr:col>45</xdr:col>
      <xdr:colOff>177800</xdr:colOff>
      <xdr:row>58</xdr:row>
      <xdr:rowOff>108513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943242"/>
          <a:ext cx="889000" cy="10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170592</xdr:rowOff>
    </xdr:from>
    <xdr:to>
      <xdr:col>41</xdr:col>
      <xdr:colOff>50800</xdr:colOff>
      <xdr:row>58</xdr:row>
      <xdr:rowOff>105123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43242"/>
          <a:ext cx="889000" cy="10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26884</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61795" y="1014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104144</xdr:rowOff>
    </xdr:from>
    <xdr:to>
      <xdr:col>36</xdr:col>
      <xdr:colOff>165100</xdr:colOff>
      <xdr:row>59</xdr:row>
      <xdr:rowOff>34294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25421</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672795" y="1014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165209</xdr:rowOff>
    </xdr:from>
    <xdr:to>
      <xdr:col>55</xdr:col>
      <xdr:colOff>50800</xdr:colOff>
      <xdr:row>58</xdr:row>
      <xdr:rowOff>95359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16636</xdr:rowOff>
    </xdr:from>
    <xdr:ext cx="599010"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8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45396</xdr:rowOff>
    </xdr:from>
    <xdr:to>
      <xdr:col>50</xdr:col>
      <xdr:colOff>165100</xdr:colOff>
      <xdr:row>58</xdr:row>
      <xdr:rowOff>146996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163523</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39795" y="976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57713</xdr:rowOff>
    </xdr:from>
    <xdr:to>
      <xdr:col>46</xdr:col>
      <xdr:colOff>38100</xdr:colOff>
      <xdr:row>58</xdr:row>
      <xdr:rowOff>159313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0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4390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50795" y="977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119792</xdr:rowOff>
    </xdr:from>
    <xdr:to>
      <xdr:col>41</xdr:col>
      <xdr:colOff>101600</xdr:colOff>
      <xdr:row>58</xdr:row>
      <xdr:rowOff>49942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9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66469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61795" y="966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54323</xdr:rowOff>
    </xdr:from>
    <xdr:to>
      <xdr:col>36</xdr:col>
      <xdr:colOff>165100</xdr:colOff>
      <xdr:row>58</xdr:row>
      <xdr:rowOff>155923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9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1000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672795" y="97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115560</xdr:rowOff>
    </xdr:from>
    <xdr:to>
      <xdr:col>54</xdr:col>
      <xdr:colOff>189865</xdr:colOff>
      <xdr:row>79</xdr:row>
      <xdr:rowOff>86181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8510"/>
          <a:ext cx="1270" cy="134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90008</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3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86181</xdr:rowOff>
    </xdr:from>
    <xdr:to>
      <xdr:col>55</xdr:col>
      <xdr:colOff>88900</xdr:colOff>
      <xdr:row>79</xdr:row>
      <xdr:rowOff>86181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3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62237</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115560</xdr:rowOff>
    </xdr:from>
    <xdr:to>
      <xdr:col>55</xdr:col>
      <xdr:colOff>88900</xdr:colOff>
      <xdr:row>71</xdr:row>
      <xdr:rowOff>115560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55321</xdr:rowOff>
    </xdr:from>
    <xdr:to>
      <xdr:col>55</xdr:col>
      <xdr:colOff>0</xdr:colOff>
      <xdr:row>77</xdr:row>
      <xdr:rowOff>67540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56971"/>
          <a:ext cx="838200" cy="1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22237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95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43810</xdr:rowOff>
    </xdr:from>
    <xdr:to>
      <xdr:col>55</xdr:col>
      <xdr:colOff>50800</xdr:colOff>
      <xdr:row>78</xdr:row>
      <xdr:rowOff>145410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41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90064</xdr:rowOff>
    </xdr:from>
    <xdr:to>
      <xdr:col>50</xdr:col>
      <xdr:colOff>114300</xdr:colOff>
      <xdr:row>77</xdr:row>
      <xdr:rowOff>55321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48814"/>
          <a:ext cx="889000" cy="30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129437</xdr:rowOff>
    </xdr:from>
    <xdr:to>
      <xdr:col>50</xdr:col>
      <xdr:colOff>165100</xdr:colOff>
      <xdr:row>78</xdr:row>
      <xdr:rowOff>59587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3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50714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2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90064</xdr:rowOff>
    </xdr:from>
    <xdr:to>
      <xdr:col>45</xdr:col>
      <xdr:colOff>177800</xdr:colOff>
      <xdr:row>76</xdr:row>
      <xdr:rowOff>95129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48814"/>
          <a:ext cx="889000" cy="17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128657</xdr:rowOff>
    </xdr:from>
    <xdr:to>
      <xdr:col>46</xdr:col>
      <xdr:colOff>38100</xdr:colOff>
      <xdr:row>78</xdr:row>
      <xdr:rowOff>58807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49934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135265</xdr:rowOff>
    </xdr:from>
    <xdr:to>
      <xdr:col>41</xdr:col>
      <xdr:colOff>50800</xdr:colOff>
      <xdr:row>76</xdr:row>
      <xdr:rowOff>95129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136765"/>
          <a:ext cx="889000" cy="9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1160</xdr:rowOff>
    </xdr:from>
    <xdr:to>
      <xdr:col>41</xdr:col>
      <xdr:colOff>101600</xdr:colOff>
      <xdr:row>78</xdr:row>
      <xdr:rowOff>102760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93887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171095</xdr:rowOff>
    </xdr:from>
    <xdr:to>
      <xdr:col>36</xdr:col>
      <xdr:colOff>165100</xdr:colOff>
      <xdr:row>78</xdr:row>
      <xdr:rowOff>101245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92372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16740</xdr:rowOff>
    </xdr:from>
    <xdr:to>
      <xdr:col>55</xdr:col>
      <xdr:colOff>50800</xdr:colOff>
      <xdr:row>77</xdr:row>
      <xdr:rowOff>118340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39617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6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4521</xdr:rowOff>
    </xdr:from>
    <xdr:to>
      <xdr:col>50</xdr:col>
      <xdr:colOff>165100</xdr:colOff>
      <xdr:row>77</xdr:row>
      <xdr:rowOff>106121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122648</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98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39264</xdr:rowOff>
    </xdr:from>
    <xdr:to>
      <xdr:col>46</xdr:col>
      <xdr:colOff>38100</xdr:colOff>
      <xdr:row>75</xdr:row>
      <xdr:rowOff>140864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9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157391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67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44329</xdr:rowOff>
    </xdr:from>
    <xdr:to>
      <xdr:col>41</xdr:col>
      <xdr:colOff>101600</xdr:colOff>
      <xdr:row>76</xdr:row>
      <xdr:rowOff>145929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162457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84465</xdr:rowOff>
    </xdr:from>
    <xdr:to>
      <xdr:col>36</xdr:col>
      <xdr:colOff>165100</xdr:colOff>
      <xdr:row>71</xdr:row>
      <xdr:rowOff>14615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0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31142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186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154927</xdr:rowOff>
    </xdr:from>
    <xdr:to>
      <xdr:col>55</xdr:col>
      <xdr:colOff>0</xdr:colOff>
      <xdr:row>96</xdr:row>
      <xdr:rowOff>92477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42677"/>
          <a:ext cx="838200" cy="10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80220</xdr:rowOff>
    </xdr:from>
    <xdr:to>
      <xdr:col>50</xdr:col>
      <xdr:colOff>114300</xdr:colOff>
      <xdr:row>96</xdr:row>
      <xdr:rowOff>92477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367970"/>
          <a:ext cx="889000" cy="18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80220</xdr:rowOff>
    </xdr:from>
    <xdr:to>
      <xdr:col>45</xdr:col>
      <xdr:colOff>177800</xdr:colOff>
      <xdr:row>96</xdr:row>
      <xdr:rowOff>136077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367970"/>
          <a:ext cx="889000" cy="22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168491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62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129608</xdr:rowOff>
    </xdr:from>
    <xdr:to>
      <xdr:col>41</xdr:col>
      <xdr:colOff>50800</xdr:colOff>
      <xdr:row>96</xdr:row>
      <xdr:rowOff>136077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417358"/>
          <a:ext cx="889000" cy="17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77753</xdr:rowOff>
    </xdr:from>
    <xdr:to>
      <xdr:col>36</xdr:col>
      <xdr:colOff>165100</xdr:colOff>
      <xdr:row>97</xdr:row>
      <xdr:rowOff>7903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170480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2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104127</xdr:rowOff>
    </xdr:from>
    <xdr:to>
      <xdr:col>55</xdr:col>
      <xdr:colOff>50800</xdr:colOff>
      <xdr:row>96</xdr:row>
      <xdr:rowOff>34277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127004</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4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41677</xdr:rowOff>
    </xdr:from>
    <xdr:to>
      <xdr:col>50</xdr:col>
      <xdr:colOff>165100</xdr:colOff>
      <xdr:row>96</xdr:row>
      <xdr:rowOff>143277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0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159804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2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29420</xdr:rowOff>
    </xdr:from>
    <xdr:to>
      <xdr:col>46</xdr:col>
      <xdr:colOff>38100</xdr:colOff>
      <xdr:row>95</xdr:row>
      <xdr:rowOff>131020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3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147547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09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85277</xdr:rowOff>
    </xdr:from>
    <xdr:to>
      <xdr:col>41</xdr:col>
      <xdr:colOff>101600</xdr:colOff>
      <xdr:row>97</xdr:row>
      <xdr:rowOff>15427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31954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31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78808</xdr:rowOff>
    </xdr:from>
    <xdr:to>
      <xdr:col>36</xdr:col>
      <xdr:colOff>165100</xdr:colOff>
      <xdr:row>96</xdr:row>
      <xdr:rowOff>8958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36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25485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14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29987</xdr:rowOff>
    </xdr:from>
    <xdr:to>
      <xdr:col>85</xdr:col>
      <xdr:colOff>127000</xdr:colOff>
      <xdr:row>36</xdr:row>
      <xdr:rowOff>163398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859287"/>
          <a:ext cx="838200" cy="47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29987</xdr:rowOff>
    </xdr:from>
    <xdr:to>
      <xdr:col>81</xdr:col>
      <xdr:colOff>50800</xdr:colOff>
      <xdr:row>35</xdr:row>
      <xdr:rowOff>43650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859287"/>
          <a:ext cx="889000" cy="18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59644</xdr:rowOff>
    </xdr:from>
    <xdr:to>
      <xdr:col>76</xdr:col>
      <xdr:colOff>114300</xdr:colOff>
      <xdr:row>35</xdr:row>
      <xdr:rowOff>43650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888944"/>
          <a:ext cx="889000" cy="15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59644</xdr:rowOff>
    </xdr:from>
    <xdr:to>
      <xdr:col>71</xdr:col>
      <xdr:colOff>177800</xdr:colOff>
      <xdr:row>35</xdr:row>
      <xdr:rowOff>88349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888944"/>
          <a:ext cx="889000" cy="20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146332</xdr:rowOff>
    </xdr:from>
    <xdr:to>
      <xdr:col>67</xdr:col>
      <xdr:colOff>101600</xdr:colOff>
      <xdr:row>36</xdr:row>
      <xdr:rowOff>76482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67609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112598</xdr:rowOff>
    </xdr:from>
    <xdr:to>
      <xdr:col>85</xdr:col>
      <xdr:colOff>177800</xdr:colOff>
      <xdr:row>37</xdr:row>
      <xdr:rowOff>42748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91025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6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150637</xdr:rowOff>
    </xdr:from>
    <xdr:to>
      <xdr:col>81</xdr:col>
      <xdr:colOff>101600</xdr:colOff>
      <xdr:row>34</xdr:row>
      <xdr:rowOff>80787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8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97314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58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164300</xdr:rowOff>
    </xdr:from>
    <xdr:to>
      <xdr:col>76</xdr:col>
      <xdr:colOff>165100</xdr:colOff>
      <xdr:row>35</xdr:row>
      <xdr:rowOff>94450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9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110977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76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8844</xdr:rowOff>
    </xdr:from>
    <xdr:to>
      <xdr:col>72</xdr:col>
      <xdr:colOff>38100</xdr:colOff>
      <xdr:row>34</xdr:row>
      <xdr:rowOff>110444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8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126971</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6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37549</xdr:rowOff>
    </xdr:from>
    <xdr:to>
      <xdr:col>67</xdr:col>
      <xdr:colOff>101600</xdr:colOff>
      <xdr:row>35</xdr:row>
      <xdr:rowOff>139149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0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155676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8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125027</xdr:rowOff>
    </xdr:from>
    <xdr:to>
      <xdr:col>85</xdr:col>
      <xdr:colOff>127000</xdr:colOff>
      <xdr:row>58</xdr:row>
      <xdr:rowOff>28372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97677"/>
          <a:ext cx="838200" cy="7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125027</xdr:rowOff>
    </xdr:from>
    <xdr:to>
      <xdr:col>81</xdr:col>
      <xdr:colOff>50800</xdr:colOff>
      <xdr:row>57</xdr:row>
      <xdr:rowOff>151894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97677"/>
          <a:ext cx="889000" cy="2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71362</xdr:rowOff>
    </xdr:from>
    <xdr:to>
      <xdr:col>76</xdr:col>
      <xdr:colOff>114300</xdr:colOff>
      <xdr:row>57</xdr:row>
      <xdr:rowOff>151894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44012"/>
          <a:ext cx="889000" cy="8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71362</xdr:rowOff>
    </xdr:from>
    <xdr:to>
      <xdr:col>71</xdr:col>
      <xdr:colOff>177800</xdr:colOff>
      <xdr:row>58</xdr:row>
      <xdr:rowOff>47777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44012"/>
          <a:ext cx="889000" cy="14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104899</xdr:rowOff>
    </xdr:from>
    <xdr:to>
      <xdr:col>67</xdr:col>
      <xdr:colOff>101600</xdr:colOff>
      <xdr:row>57</xdr:row>
      <xdr:rowOff>35049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0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51576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4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149022</xdr:rowOff>
    </xdr:from>
    <xdr:to>
      <xdr:col>85</xdr:col>
      <xdr:colOff>177800</xdr:colOff>
      <xdr:row>58</xdr:row>
      <xdr:rowOff>79172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63949</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74227</xdr:rowOff>
    </xdr:from>
    <xdr:to>
      <xdr:col>81</xdr:col>
      <xdr:colOff>101600</xdr:colOff>
      <xdr:row>58</xdr:row>
      <xdr:rowOff>4377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166954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3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101094</xdr:rowOff>
    </xdr:from>
    <xdr:to>
      <xdr:col>76</xdr:col>
      <xdr:colOff>165100</xdr:colOff>
      <xdr:row>58</xdr:row>
      <xdr:rowOff>31244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22371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6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20562</xdr:rowOff>
    </xdr:from>
    <xdr:to>
      <xdr:col>72</xdr:col>
      <xdr:colOff>38100</xdr:colOff>
      <xdr:row>57</xdr:row>
      <xdr:rowOff>122162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113289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88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168427</xdr:rowOff>
    </xdr:from>
    <xdr:to>
      <xdr:col>67</xdr:col>
      <xdr:colOff>101600</xdr:colOff>
      <xdr:row>58</xdr:row>
      <xdr:rowOff>98577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89704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168115</xdr:rowOff>
    </xdr:from>
    <xdr:to>
      <xdr:col>85</xdr:col>
      <xdr:colOff>127000</xdr:colOff>
      <xdr:row>79</xdr:row>
      <xdr:rowOff>38529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41215"/>
          <a:ext cx="838200" cy="4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67999</xdr:rowOff>
    </xdr:from>
    <xdr:to>
      <xdr:col>81</xdr:col>
      <xdr:colOff>50800</xdr:colOff>
      <xdr:row>78</xdr:row>
      <xdr:rowOff>168115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41099"/>
          <a:ext cx="889000" cy="10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67999</xdr:rowOff>
    </xdr:from>
    <xdr:to>
      <xdr:col>76</xdr:col>
      <xdr:colOff>114300</xdr:colOff>
      <xdr:row>78</xdr:row>
      <xdr:rowOff>119793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41099"/>
          <a:ext cx="889000" cy="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132805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0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119793</xdr:rowOff>
    </xdr:from>
    <xdr:to>
      <xdr:col>71</xdr:col>
      <xdr:colOff>177800</xdr:colOff>
      <xdr:row>78</xdr:row>
      <xdr:rowOff>135165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92893"/>
          <a:ext cx="8890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21914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159179</xdr:rowOff>
    </xdr:from>
    <xdr:to>
      <xdr:col>85</xdr:col>
      <xdr:colOff>177800</xdr:colOff>
      <xdr:row>79</xdr:row>
      <xdr:rowOff>89329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74106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117315</xdr:rowOff>
    </xdr:from>
    <xdr:to>
      <xdr:col>81</xdr:col>
      <xdr:colOff>101600</xdr:colOff>
      <xdr:row>79</xdr:row>
      <xdr:rowOff>47465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38592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8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17199</xdr:rowOff>
    </xdr:from>
    <xdr:to>
      <xdr:col>76</xdr:col>
      <xdr:colOff>165100</xdr:colOff>
      <xdr:row>78</xdr:row>
      <xdr:rowOff>118799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135326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16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68993</xdr:rowOff>
    </xdr:from>
    <xdr:to>
      <xdr:col>72</xdr:col>
      <xdr:colOff>38100</xdr:colOff>
      <xdr:row>78</xdr:row>
      <xdr:rowOff>170593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161720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3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84365</xdr:rowOff>
    </xdr:from>
    <xdr:to>
      <xdr:col>67</xdr:col>
      <xdr:colOff>101600</xdr:colOff>
      <xdr:row>79</xdr:row>
      <xdr:rowOff>14515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5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102319</xdr:rowOff>
    </xdr:from>
    <xdr:to>
      <xdr:col>85</xdr:col>
      <xdr:colOff>127000</xdr:colOff>
      <xdr:row>98</xdr:row>
      <xdr:rowOff>105575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904419"/>
          <a:ext cx="8382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101670</xdr:rowOff>
    </xdr:from>
    <xdr:to>
      <xdr:col>81</xdr:col>
      <xdr:colOff>50800</xdr:colOff>
      <xdr:row>98</xdr:row>
      <xdr:rowOff>102319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903770"/>
          <a:ext cx="8890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97118</xdr:rowOff>
    </xdr:from>
    <xdr:to>
      <xdr:col>76</xdr:col>
      <xdr:colOff>114300</xdr:colOff>
      <xdr:row>98</xdr:row>
      <xdr:rowOff>101670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899218"/>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94444</xdr:rowOff>
    </xdr:from>
    <xdr:to>
      <xdr:col>71</xdr:col>
      <xdr:colOff>177800</xdr:colOff>
      <xdr:row>98</xdr:row>
      <xdr:rowOff>97118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896544"/>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88548</xdr:rowOff>
    </xdr:from>
    <xdr:to>
      <xdr:col>67</xdr:col>
      <xdr:colOff>101600</xdr:colOff>
      <xdr:row>97</xdr:row>
      <xdr:rowOff>18698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35225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54775</xdr:rowOff>
    </xdr:from>
    <xdr:to>
      <xdr:col>85</xdr:col>
      <xdr:colOff>177800</xdr:colOff>
      <xdr:row>98</xdr:row>
      <xdr:rowOff>156375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85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141152</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77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51519</xdr:rowOff>
    </xdr:from>
    <xdr:to>
      <xdr:col>81</xdr:col>
      <xdr:colOff>101600</xdr:colOff>
      <xdr:row>98</xdr:row>
      <xdr:rowOff>153119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8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144246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9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50870</xdr:rowOff>
    </xdr:from>
    <xdr:to>
      <xdr:col>76</xdr:col>
      <xdr:colOff>165100</xdr:colOff>
      <xdr:row>98</xdr:row>
      <xdr:rowOff>152470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8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143597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94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46318</xdr:rowOff>
    </xdr:from>
    <xdr:to>
      <xdr:col>72</xdr:col>
      <xdr:colOff>38100</xdr:colOff>
      <xdr:row>98</xdr:row>
      <xdr:rowOff>147918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8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139045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9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43644</xdr:rowOff>
    </xdr:from>
    <xdr:to>
      <xdr:col>67</xdr:col>
      <xdr:colOff>101600</xdr:colOff>
      <xdr:row>98</xdr:row>
      <xdr:rowOff>145244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136371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93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67755</xdr:rowOff>
    </xdr:from>
    <xdr:to>
      <xdr:col>98</xdr:col>
      <xdr:colOff>38100</xdr:colOff>
      <xdr:row>38</xdr:row>
      <xdr:rowOff>169355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58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総務費は、基金に積み立てて実施する事業に係る積立金が復旧・復興事業の進展により増額となったことから増となっている。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衛生費は、小野田取水場建設及び小野田配水場建設の進捗により増となっている。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農林水産業費は、さけふ化施設及び採捕施設等整備事業の進捗により増となっている。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消防費は、防災拠点整備事業及び津島防災備蓄倉庫整備事業の完了により減となっている。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財政調整基金残高は、今後の見通しに備え、前年度歳計剰余金を積み立てるとともに、取崩しについては最低限に努めた。実質収支額は、前年度より</a:t>
          </a:r>
          <a:r>
            <a:rPr kumimoji="1" lang="en-US" altLang="ja-JP" sz="1200">
              <a:latin typeface="ＭＳ ゴシック" pitchFamily="49" charset="-128"/>
              <a:ea typeface="ＭＳ ゴシック" pitchFamily="49" charset="-128"/>
            </a:rPr>
            <a:t>1.28</a:t>
          </a:r>
          <a:r>
            <a:rPr kumimoji="1" lang="ja-JP" altLang="en-US" sz="1200">
              <a:latin typeface="ＭＳ ゴシック" pitchFamily="49" charset="-128"/>
              <a:ea typeface="ＭＳ ゴシック" pitchFamily="49" charset="-128"/>
            </a:rPr>
            <a:t>ポイント増となっており、復旧・復興事業の本格化に伴う大規模事業の経費負担に備えた財源確保により、依然として高い推移となっている。東日本大震災以降発生している多くの復旧・復興事業は、国県支出金（復興財源）により賄っているものであり、こういった特殊な状況の中で単年度ごとの改善は難しい状態である。中長期の財政需要等を見定めながら、本数値についても推移を把握し、継続して適正な状態を維持できるよう努め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自治体財政全体を考慮しながら、各会計ともに健全な財政運営に努めた結果、黒字となった。しかしながら、今後も厳しい歳入状況であることが予想されるため、効率的かつ適正な事務を行い、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election activeCell="BN15" sqref="BN15:BU15"/>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32291649</v>
      </c>
      <c r="BO4" s="449"/>
      <c r="BP4" s="449"/>
      <c r="BQ4" s="449"/>
      <c r="BR4" s="449"/>
      <c r="BS4" s="449"/>
      <c r="BT4" s="449"/>
      <c r="BU4" s="450"/>
      <c r="BV4" s="448">
        <v>30753948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15.9</v>
      </c>
      <c r="CU4" s="589"/>
      <c r="CV4" s="589"/>
      <c r="CW4" s="589"/>
      <c r="CX4" s="589"/>
      <c r="CY4" s="589"/>
      <c r="CZ4" s="589"/>
      <c r="DA4" s="590"/>
      <c r="DB4" s="588">
        <v>14.6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30362240</v>
      </c>
      <c r="BO5" s="420"/>
      <c r="BP5" s="420"/>
      <c r="BQ5" s="420"/>
      <c r="BR5" s="420"/>
      <c r="BS5" s="420"/>
      <c r="BT5" s="420"/>
      <c r="BU5" s="421"/>
      <c r="BV5" s="419">
        <v>27709336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83.9</v>
      </c>
      <c r="CU5" s="417"/>
      <c r="CV5" s="417"/>
      <c r="CW5" s="417"/>
      <c r="CX5" s="417"/>
      <c r="CY5" s="417"/>
      <c r="CZ5" s="417"/>
      <c r="DA5" s="418"/>
      <c r="DB5" s="416">
        <v>85.4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1929409</v>
      </c>
      <c r="BO6" s="420"/>
      <c r="BP6" s="420"/>
      <c r="BQ6" s="420"/>
      <c r="BR6" s="420"/>
      <c r="BS6" s="420"/>
      <c r="BT6" s="420"/>
      <c r="BU6" s="421"/>
      <c r="BV6" s="419">
        <v>3044612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83.9</v>
      </c>
      <c r="CU6" s="563"/>
      <c r="CV6" s="563"/>
      <c r="CW6" s="563"/>
      <c r="CX6" s="563"/>
      <c r="CY6" s="563"/>
      <c r="CZ6" s="563"/>
      <c r="DA6" s="564"/>
      <c r="DB6" s="562">
        <v>85.4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1090308</v>
      </c>
      <c r="BO7" s="420"/>
      <c r="BP7" s="420"/>
      <c r="BQ7" s="420"/>
      <c r="BR7" s="420"/>
      <c r="BS7" s="420"/>
      <c r="BT7" s="420"/>
      <c r="BU7" s="421"/>
      <c r="BV7" s="419">
        <v>2282043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5286663</v>
      </c>
      <c r="CU7" s="420"/>
      <c r="CV7" s="420"/>
      <c r="CW7" s="420"/>
      <c r="CX7" s="420"/>
      <c r="CY7" s="420"/>
      <c r="CZ7" s="420"/>
      <c r="DA7" s="421"/>
      <c r="DB7" s="419">
        <v>5224937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839101</v>
      </c>
      <c r="BO8" s="420"/>
      <c r="BP8" s="420"/>
      <c r="BQ8" s="420"/>
      <c r="BR8" s="420"/>
      <c r="BS8" s="420"/>
      <c r="BT8" s="420"/>
      <c r="BU8" s="421"/>
      <c r="BV8" s="419">
        <v>762569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0.41</v>
      </c>
      <c r="CU8" s="523"/>
      <c r="CV8" s="523"/>
      <c r="CW8" s="523"/>
      <c r="CX8" s="523"/>
      <c r="CY8" s="523"/>
      <c r="CZ8" s="523"/>
      <c r="DA8" s="524"/>
      <c r="DB8" s="522">
        <v>0.42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1923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76532</v>
      </c>
      <c r="BO9" s="420"/>
      <c r="BP9" s="420"/>
      <c r="BQ9" s="420"/>
      <c r="BR9" s="420"/>
      <c r="BS9" s="420"/>
      <c r="BT9" s="420"/>
      <c r="BU9" s="421"/>
      <c r="BV9" s="419">
        <v>-58329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v>
      </c>
      <c r="CU9" s="417"/>
      <c r="CV9" s="417"/>
      <c r="CW9" s="417"/>
      <c r="CX9" s="417"/>
      <c r="CY9" s="417"/>
      <c r="CZ9" s="417"/>
      <c r="DA9" s="418"/>
      <c r="DB9" s="416">
        <v>1.6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391022</v>
      </c>
      <c r="BO10" s="420"/>
      <c r="BP10" s="420"/>
      <c r="BQ10" s="420"/>
      <c r="BR10" s="420"/>
      <c r="BS10" s="420"/>
      <c r="BT10" s="420"/>
      <c r="BU10" s="421"/>
      <c r="BV10" s="419">
        <v>421051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14632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700000</v>
      </c>
      <c r="BO12" s="420"/>
      <c r="BP12" s="420"/>
      <c r="BQ12" s="420"/>
      <c r="BR12" s="420"/>
      <c r="BS12" s="420"/>
      <c r="BT12" s="420"/>
      <c r="BU12" s="421"/>
      <c r="BV12" s="419">
        <v>1000000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14558</v>
      </c>
      <c r="S13" s="507"/>
      <c r="T13" s="507"/>
      <c r="U13" s="507"/>
      <c r="V13" s="508"/>
      <c r="W13" s="509" t="s">
        <v>131</v>
      </c>
      <c r="X13" s="405"/>
      <c r="Y13" s="405"/>
      <c r="Z13" s="405"/>
      <c r="AA13" s="405"/>
      <c r="AB13" s="406"/>
      <c r="AC13" s="372">
        <v>63</v>
      </c>
      <c r="AD13" s="373"/>
      <c r="AE13" s="373"/>
      <c r="AF13" s="373"/>
      <c r="AG13" s="374"/>
      <c r="AH13" s="372" t="s">
        <v>122</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-232446</v>
      </c>
      <c r="BO13" s="420"/>
      <c r="BP13" s="420"/>
      <c r="BQ13" s="420"/>
      <c r="BR13" s="420"/>
      <c r="BS13" s="420"/>
      <c r="BT13" s="420"/>
      <c r="BU13" s="421"/>
      <c r="BV13" s="419">
        <v>-637278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0.9</v>
      </c>
      <c r="CU13" s="417"/>
      <c r="CV13" s="417"/>
      <c r="CW13" s="417"/>
      <c r="CX13" s="417"/>
      <c r="CY13" s="417"/>
      <c r="CZ13" s="417"/>
      <c r="DA13" s="418"/>
      <c r="DB13" s="416">
        <v>1.8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15174</v>
      </c>
      <c r="S14" s="507"/>
      <c r="T14" s="507"/>
      <c r="U14" s="507"/>
      <c r="V14" s="508"/>
      <c r="W14" s="510"/>
      <c r="X14" s="408"/>
      <c r="Y14" s="408"/>
      <c r="Z14" s="408"/>
      <c r="AA14" s="408"/>
      <c r="AB14" s="409"/>
      <c r="AC14" s="499">
        <v>6.2</v>
      </c>
      <c r="AD14" s="500"/>
      <c r="AE14" s="500"/>
      <c r="AF14" s="500"/>
      <c r="AG14" s="501"/>
      <c r="AH14" s="499" t="s">
        <v>122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15096</v>
      </c>
      <c r="S15" s="507"/>
      <c r="T15" s="507"/>
      <c r="U15" s="507"/>
      <c r="V15" s="508"/>
      <c r="W15" s="509" t="s">
        <v>137</v>
      </c>
      <c r="X15" s="405"/>
      <c r="Y15" s="405"/>
      <c r="Z15" s="405"/>
      <c r="AA15" s="405"/>
      <c r="AB15" s="406"/>
      <c r="AC15" s="372">
        <v>525</v>
      </c>
      <c r="AD15" s="373"/>
      <c r="AE15" s="373"/>
      <c r="AF15" s="373"/>
      <c r="AG15" s="374"/>
      <c r="AH15" s="372" t="s">
        <v>122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1867077</v>
      </c>
      <c r="BO15" s="449"/>
      <c r="BP15" s="449"/>
      <c r="BQ15" s="449"/>
      <c r="BR15" s="449"/>
      <c r="BS15" s="449"/>
      <c r="BT15" s="449"/>
      <c r="BU15" s="450"/>
      <c r="BV15" s="448">
        <v>1926416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51.4</v>
      </c>
      <c r="AD16" s="500"/>
      <c r="AE16" s="500"/>
      <c r="AF16" s="500"/>
      <c r="AG16" s="501"/>
      <c r="AH16" s="499" t="s">
        <v>122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4801123</v>
      </c>
      <c r="BO16" s="420"/>
      <c r="BP16" s="420"/>
      <c r="BQ16" s="420"/>
      <c r="BR16" s="420"/>
      <c r="BS16" s="420"/>
      <c r="BT16" s="420"/>
      <c r="BU16" s="421"/>
      <c r="BV16" s="419">
        <v>4713313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434</v>
      </c>
      <c r="AD17" s="373"/>
      <c r="AE17" s="373"/>
      <c r="AF17" s="373"/>
      <c r="AG17" s="374"/>
      <c r="AH17" s="372" t="s">
        <v>122</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2332294</v>
      </c>
      <c r="BO17" s="420"/>
      <c r="BP17" s="420"/>
      <c r="BQ17" s="420"/>
      <c r="BR17" s="420"/>
      <c r="BS17" s="420"/>
      <c r="BT17" s="420"/>
      <c r="BU17" s="421"/>
      <c r="BV17" s="419">
        <v>2408928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223.14</v>
      </c>
      <c r="M18" s="472"/>
      <c r="N18" s="472"/>
      <c r="O18" s="472"/>
      <c r="P18" s="472"/>
      <c r="Q18" s="472"/>
      <c r="R18" s="473"/>
      <c r="S18" s="473"/>
      <c r="T18" s="473"/>
      <c r="U18" s="473"/>
      <c r="V18" s="474"/>
      <c r="W18" s="490"/>
      <c r="X18" s="491"/>
      <c r="Y18" s="491"/>
      <c r="Z18" s="491"/>
      <c r="AA18" s="491"/>
      <c r="AB18" s="515"/>
      <c r="AC18" s="389">
        <v>42.5</v>
      </c>
      <c r="AD18" s="390"/>
      <c r="AE18" s="390"/>
      <c r="AF18" s="390"/>
      <c r="AG18" s="475"/>
      <c r="AH18" s="389" t="s">
        <v>122</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4255661</v>
      </c>
      <c r="BO18" s="420"/>
      <c r="BP18" s="420"/>
      <c r="BQ18" s="420"/>
      <c r="BR18" s="420"/>
      <c r="BS18" s="420"/>
      <c r="BT18" s="420"/>
      <c r="BU18" s="421"/>
      <c r="BV18" s="419">
        <v>4198790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12717391</v>
      </c>
      <c r="BO19" s="420"/>
      <c r="BP19" s="420"/>
      <c r="BQ19" s="420"/>
      <c r="BR19" s="420"/>
      <c r="BS19" s="420"/>
      <c r="BT19" s="420"/>
      <c r="BU19" s="421"/>
      <c r="BV19" s="419">
        <v>15580311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1405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1900383</v>
      </c>
      <c r="BO22" s="449"/>
      <c r="BP22" s="449"/>
      <c r="BQ22" s="449"/>
      <c r="BR22" s="449"/>
      <c r="BS22" s="449"/>
      <c r="BT22" s="449"/>
      <c r="BU22" s="450"/>
      <c r="BV22" s="448">
        <v>2033018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1873470</v>
      </c>
      <c r="BO23" s="420"/>
      <c r="BP23" s="420"/>
      <c r="BQ23" s="420"/>
      <c r="BR23" s="420"/>
      <c r="BS23" s="420"/>
      <c r="BT23" s="420"/>
      <c r="BU23" s="421"/>
      <c r="BV23" s="419">
        <v>1996641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7980</v>
      </c>
      <c r="R24" s="373"/>
      <c r="S24" s="373"/>
      <c r="T24" s="373"/>
      <c r="U24" s="373"/>
      <c r="V24" s="374"/>
      <c r="W24" s="462"/>
      <c r="X24" s="399"/>
      <c r="Y24" s="400"/>
      <c r="Z24" s="375" t="s">
        <v>161</v>
      </c>
      <c r="AA24" s="376"/>
      <c r="AB24" s="376"/>
      <c r="AC24" s="376"/>
      <c r="AD24" s="376"/>
      <c r="AE24" s="376"/>
      <c r="AF24" s="376"/>
      <c r="AG24" s="377"/>
      <c r="AH24" s="372">
        <v>193</v>
      </c>
      <c r="AI24" s="373"/>
      <c r="AJ24" s="373"/>
      <c r="AK24" s="373"/>
      <c r="AL24" s="374"/>
      <c r="AM24" s="372">
        <v>575526</v>
      </c>
      <c r="AN24" s="373"/>
      <c r="AO24" s="373"/>
      <c r="AP24" s="373"/>
      <c r="AQ24" s="373"/>
      <c r="AR24" s="374"/>
      <c r="AS24" s="372">
        <v>2982</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853992</v>
      </c>
      <c r="BO24" s="420"/>
      <c r="BP24" s="420"/>
      <c r="BQ24" s="420"/>
      <c r="BR24" s="420"/>
      <c r="BS24" s="420"/>
      <c r="BT24" s="420"/>
      <c r="BU24" s="421"/>
      <c r="BV24" s="419">
        <v>804108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2</v>
      </c>
      <c r="M25" s="373"/>
      <c r="N25" s="373"/>
      <c r="O25" s="373"/>
      <c r="P25" s="374"/>
      <c r="Q25" s="372">
        <v>6300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5870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3020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491817</v>
      </c>
      <c r="BO27" s="454"/>
      <c r="BP27" s="454"/>
      <c r="BQ27" s="454"/>
      <c r="BR27" s="454"/>
      <c r="BS27" s="454"/>
      <c r="BT27" s="454"/>
      <c r="BU27" s="455"/>
      <c r="BV27" s="453">
        <v>491756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172</v>
      </c>
      <c r="F28" s="376"/>
      <c r="G28" s="376"/>
      <c r="H28" s="376"/>
      <c r="I28" s="376"/>
      <c r="J28" s="376"/>
      <c r="K28" s="377"/>
      <c r="L28" s="372">
        <v>1</v>
      </c>
      <c r="M28" s="373"/>
      <c r="N28" s="373"/>
      <c r="O28" s="373"/>
      <c r="P28" s="374"/>
      <c r="Q28" s="372">
        <v>2560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3326847</v>
      </c>
      <c r="BO28" s="449"/>
      <c r="BP28" s="449"/>
      <c r="BQ28" s="449"/>
      <c r="BR28" s="449"/>
      <c r="BS28" s="449"/>
      <c r="BT28" s="449"/>
      <c r="BU28" s="450"/>
      <c r="BV28" s="448">
        <v>3635825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175</v>
      </c>
      <c r="F29" s="376"/>
      <c r="G29" s="376"/>
      <c r="H29" s="376"/>
      <c r="I29" s="376"/>
      <c r="J29" s="376"/>
      <c r="K29" s="377"/>
      <c r="L29" s="372">
        <v>14</v>
      </c>
      <c r="M29" s="373"/>
      <c r="N29" s="373"/>
      <c r="O29" s="373"/>
      <c r="P29" s="374"/>
      <c r="Q29" s="372">
        <v>2350</v>
      </c>
      <c r="R29" s="373"/>
      <c r="S29" s="373"/>
      <c r="T29" s="373"/>
      <c r="U29" s="373"/>
      <c r="V29" s="374"/>
      <c r="W29" s="463"/>
      <c r="X29" s="464"/>
      <c r="Y29" s="465"/>
      <c r="Z29" s="375" t="s">
        <v>176</v>
      </c>
      <c r="AA29" s="376"/>
      <c r="AB29" s="376"/>
      <c r="AC29" s="376"/>
      <c r="AD29" s="376"/>
      <c r="AE29" s="376"/>
      <c r="AF29" s="376"/>
      <c r="AG29" s="377"/>
      <c r="AH29" s="372">
        <v>193</v>
      </c>
      <c r="AI29" s="373"/>
      <c r="AJ29" s="373"/>
      <c r="AK29" s="373"/>
      <c r="AL29" s="374"/>
      <c r="AM29" s="372">
        <v>575526</v>
      </c>
      <c r="AN29" s="373"/>
      <c r="AO29" s="373"/>
      <c r="AP29" s="373"/>
      <c r="AQ29" s="373"/>
      <c r="AR29" s="374"/>
      <c r="AS29" s="372">
        <v>2982</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620157</v>
      </c>
      <c r="BO29" s="420"/>
      <c r="BP29" s="420"/>
      <c r="BQ29" s="420"/>
      <c r="BR29" s="420"/>
      <c r="BS29" s="420"/>
      <c r="BT29" s="420"/>
      <c r="BU29" s="421"/>
      <c r="BV29" s="419">
        <v>590072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93.8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39416482</v>
      </c>
      <c r="BO30" s="454"/>
      <c r="BP30" s="454"/>
      <c r="BQ30" s="454"/>
      <c r="BR30" s="454"/>
      <c r="BS30" s="454"/>
      <c r="BT30" s="454"/>
      <c r="BU30" s="455"/>
      <c r="BV30" s="453">
        <v>36741322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工業団地造成事業</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福島県後期高齢者医療広域連合一般会計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文化及びスポーツ振興育成事業</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国民健康保険直営診療施設事業会計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福島県後期高齢者医療広域連合後期高齢者医療特別会計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介護保険事業会計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福島県市町村総合事務組合一般会計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後期高齢者医療事業会計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福島県市町村総合事務組合消防補償等特別会計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福島県市町村総合事務組合消防賞じゅつ金特別会計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福島県市町村総合事務組合非常勤職員公務災害補償特別会計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福島県市町村総合事務組合自治会館管理特別会計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双葉地方広域市町村圏組合一般会計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双葉地方広域市町村圏組合下水道事業特別会計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oacNOUkjLImh9lp9ILXRx1FFb+De1asRkLHX0TJeLEjty0m7NVx66sDvv/pVc0DBuOXmGjWZjMciJlBn6TksIw==" saltValue="WLdp4a9Kk16zNS1BlumQ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election activeCell="N32" sqref="N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536</v>
      </c>
      <c r="D34" s="1151"/>
      <c r="E34" s="1152"/>
      <c r="F34" s="32">
        <v>19.73</v>
      </c>
      <c r="G34" s="33">
        <v>13.83</v>
      </c>
      <c r="H34" s="33">
        <v>13.78</v>
      </c>
      <c r="I34" s="33">
        <v>16.57</v>
      </c>
      <c r="J34" s="34">
        <v>18.03</v>
      </c>
      <c r="K34" s="22"/>
      <c r="L34" s="22"/>
      <c r="M34" s="22"/>
      <c r="N34" s="22"/>
      <c r="O34" s="22"/>
      <c r="P34" s="22"/>
    </row>
    <row r="35" spans="1:16" ht="39" customHeight="1" x14ac:dyDescent="0.2">
      <c r="A35" s="22"/>
      <c r="B35" s="35"/>
      <c r="C35" s="1145" t="s">
        <v>537</v>
      </c>
      <c r="D35" s="1146"/>
      <c r="E35" s="1147"/>
      <c r="F35" s="36">
        <v>4.05</v>
      </c>
      <c r="G35" s="37">
        <v>11.47</v>
      </c>
      <c r="H35" s="37">
        <v>15.9</v>
      </c>
      <c r="I35" s="37">
        <v>14.58</v>
      </c>
      <c r="J35" s="38">
        <v>15.86</v>
      </c>
      <c r="K35" s="22"/>
      <c r="L35" s="22"/>
      <c r="M35" s="22"/>
      <c r="N35" s="22"/>
      <c r="O35" s="22"/>
      <c r="P35" s="22"/>
    </row>
    <row r="36" spans="1:16" ht="39" customHeight="1" x14ac:dyDescent="0.2">
      <c r="A36" s="22"/>
      <c r="B36" s="35"/>
      <c r="C36" s="1145" t="s">
        <v>538</v>
      </c>
      <c r="D36" s="1146"/>
      <c r="E36" s="1147"/>
      <c r="F36" s="36" t="s">
        <v>489</v>
      </c>
      <c r="G36" s="37" t="s">
        <v>489</v>
      </c>
      <c r="H36" s="37" t="s">
        <v>489</v>
      </c>
      <c r="I36" s="37" t="s">
        <v>489</v>
      </c>
      <c r="J36" s="38">
        <v>8.51</v>
      </c>
      <c r="K36" s="22"/>
      <c r="L36" s="22"/>
      <c r="M36" s="22"/>
      <c r="N36" s="22"/>
      <c r="O36" s="22"/>
      <c r="P36" s="22"/>
    </row>
    <row r="37" spans="1:16" ht="39" customHeight="1" x14ac:dyDescent="0.2">
      <c r="A37" s="22"/>
      <c r="B37" s="35"/>
      <c r="C37" s="1145" t="s">
        <v>539</v>
      </c>
      <c r="D37" s="1146"/>
      <c r="E37" s="1147"/>
      <c r="F37" s="36">
        <v>4.47</v>
      </c>
      <c r="G37" s="37">
        <v>2.62</v>
      </c>
      <c r="H37" s="37">
        <v>2.44</v>
      </c>
      <c r="I37" s="37">
        <v>4.46</v>
      </c>
      <c r="J37" s="38">
        <v>3.91</v>
      </c>
      <c r="K37" s="22"/>
      <c r="L37" s="22"/>
      <c r="M37" s="22"/>
      <c r="N37" s="22"/>
      <c r="O37" s="22"/>
      <c r="P37" s="22"/>
    </row>
    <row r="38" spans="1:16" ht="39" customHeight="1" x14ac:dyDescent="0.2">
      <c r="A38" s="22"/>
      <c r="B38" s="35"/>
      <c r="C38" s="1145" t="s">
        <v>540</v>
      </c>
      <c r="D38" s="1146"/>
      <c r="E38" s="1147"/>
      <c r="F38" s="36">
        <v>5.54</v>
      </c>
      <c r="G38" s="37">
        <v>2.34</v>
      </c>
      <c r="H38" s="37">
        <v>4.28</v>
      </c>
      <c r="I38" s="37">
        <v>4.13</v>
      </c>
      <c r="J38" s="38">
        <v>2.84</v>
      </c>
      <c r="K38" s="22"/>
      <c r="L38" s="22"/>
      <c r="M38" s="22"/>
      <c r="N38" s="22"/>
      <c r="O38" s="22"/>
      <c r="P38" s="22"/>
    </row>
    <row r="39" spans="1:16" ht="39" customHeight="1" x14ac:dyDescent="0.2">
      <c r="A39" s="22"/>
      <c r="B39" s="35"/>
      <c r="C39" s="1145" t="s">
        <v>541</v>
      </c>
      <c r="D39" s="1146"/>
      <c r="E39" s="1147"/>
      <c r="F39" s="36">
        <v>1.44</v>
      </c>
      <c r="G39" s="37">
        <v>0.92</v>
      </c>
      <c r="H39" s="37">
        <v>0.71</v>
      </c>
      <c r="I39" s="37">
        <v>0.52</v>
      </c>
      <c r="J39" s="38">
        <v>0.5</v>
      </c>
      <c r="K39" s="22"/>
      <c r="L39" s="22"/>
      <c r="M39" s="22"/>
      <c r="N39" s="22"/>
      <c r="O39" s="22"/>
      <c r="P39" s="22"/>
    </row>
    <row r="40" spans="1:16" ht="39" customHeight="1" x14ac:dyDescent="0.2">
      <c r="A40" s="22"/>
      <c r="B40" s="35"/>
      <c r="C40" s="1145" t="s">
        <v>542</v>
      </c>
      <c r="D40" s="1146"/>
      <c r="E40" s="1147"/>
      <c r="F40" s="36">
        <v>0.32</v>
      </c>
      <c r="G40" s="37">
        <v>0.34</v>
      </c>
      <c r="H40" s="37">
        <v>0.36</v>
      </c>
      <c r="I40" s="37">
        <v>0.37</v>
      </c>
      <c r="J40" s="38">
        <v>0.36</v>
      </c>
      <c r="K40" s="22"/>
      <c r="L40" s="22"/>
      <c r="M40" s="22"/>
      <c r="N40" s="22"/>
      <c r="O40" s="22"/>
      <c r="P40" s="22"/>
    </row>
    <row r="41" spans="1:16" ht="39" customHeight="1" x14ac:dyDescent="0.2">
      <c r="A41" s="22"/>
      <c r="B41" s="35"/>
      <c r="C41" s="1145" t="s">
        <v>543</v>
      </c>
      <c r="D41" s="1146"/>
      <c r="E41" s="1147"/>
      <c r="F41" s="36">
        <v>0.12</v>
      </c>
      <c r="G41" s="37">
        <v>0.11</v>
      </c>
      <c r="H41" s="37">
        <v>0.11</v>
      </c>
      <c r="I41" s="37">
        <v>0.11</v>
      </c>
      <c r="J41" s="38">
        <v>0.11</v>
      </c>
      <c r="K41" s="22"/>
      <c r="L41" s="22"/>
      <c r="M41" s="22"/>
      <c r="N41" s="22"/>
      <c r="O41" s="22"/>
      <c r="P41" s="22"/>
    </row>
    <row r="42" spans="1:16" ht="39" customHeight="1" x14ac:dyDescent="0.2">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545</v>
      </c>
      <c r="D43" s="1149"/>
      <c r="E43" s="1150"/>
      <c r="F43" s="41">
        <v>1.67</v>
      </c>
      <c r="G43" s="42">
        <v>1.4</v>
      </c>
      <c r="H43" s="42">
        <v>1.84</v>
      </c>
      <c r="I43" s="42">
        <v>7.88</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OAlIVDl35ZQS9PhkJnwVkoJNqXKBd+i5fJu1MJR73phIjzCx92+6TPaV7uSS5MoyOa130nJKrTt5Uww8aSCCQ==" saltValue="xavahb3pL8Z8EyAcIkj7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election activeCell="U43" sqref="U4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331</v>
      </c>
      <c r="L45" s="60">
        <v>302</v>
      </c>
      <c r="M45" s="60">
        <v>259</v>
      </c>
      <c r="N45" s="60">
        <v>248</v>
      </c>
      <c r="O45" s="61">
        <v>218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318</v>
      </c>
      <c r="L48" s="64">
        <v>303</v>
      </c>
      <c r="M48" s="64">
        <v>267</v>
      </c>
      <c r="N48" s="64">
        <v>233</v>
      </c>
      <c r="O48" s="65">
        <v>201</v>
      </c>
      <c r="P48" s="48"/>
      <c r="Q48" s="48"/>
      <c r="R48" s="48"/>
      <c r="S48" s="48"/>
      <c r="T48" s="48"/>
      <c r="U48" s="48"/>
    </row>
    <row r="49" spans="1:21" ht="30.75" customHeight="1" x14ac:dyDescent="0.2">
      <c r="A49" s="48"/>
      <c r="B49" s="1178"/>
      <c r="C49" s="1179"/>
      <c r="D49" s="62"/>
      <c r="E49" s="1155" t="s">
        <v>14</v>
      </c>
      <c r="F49" s="1155"/>
      <c r="G49" s="1155"/>
      <c r="H49" s="1155"/>
      <c r="I49" s="1155"/>
      <c r="J49" s="1156"/>
      <c r="K49" s="63">
        <v>22</v>
      </c>
      <c r="L49" s="64">
        <v>21</v>
      </c>
      <c r="M49" s="64">
        <v>19</v>
      </c>
      <c r="N49" s="64">
        <v>19</v>
      </c>
      <c r="O49" s="65">
        <v>19</v>
      </c>
      <c r="P49" s="48"/>
      <c r="Q49" s="48"/>
      <c r="R49" s="48"/>
      <c r="S49" s="48"/>
      <c r="T49" s="48"/>
      <c r="U49" s="48"/>
    </row>
    <row r="50" spans="1:21" ht="30.75" customHeight="1" x14ac:dyDescent="0.2">
      <c r="A50" s="48"/>
      <c r="B50" s="1178"/>
      <c r="C50" s="1179"/>
      <c r="D50" s="62"/>
      <c r="E50" s="1155" t="s">
        <v>15</v>
      </c>
      <c r="F50" s="1155"/>
      <c r="G50" s="1155"/>
      <c r="H50" s="1155"/>
      <c r="I50" s="1155"/>
      <c r="J50" s="1156"/>
      <c r="K50" s="63">
        <v>35</v>
      </c>
      <c r="L50" s="64">
        <v>34</v>
      </c>
      <c r="M50" s="64">
        <v>18</v>
      </c>
      <c r="N50" s="64" t="s">
        <v>489</v>
      </c>
      <c r="O50" s="65" t="s">
        <v>489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528</v>
      </c>
      <c r="L52" s="64">
        <v>510</v>
      </c>
      <c r="M52" s="64">
        <v>487</v>
      </c>
      <c r="N52" s="64">
        <v>461</v>
      </c>
      <c r="O52" s="65">
        <v>419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178</v>
      </c>
      <c r="L53" s="69">
        <v>150</v>
      </c>
      <c r="M53" s="69">
        <v>76</v>
      </c>
      <c r="N53" s="69">
        <v>39</v>
      </c>
      <c r="O53" s="70">
        <v>19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Sdo/r5kEpRVVFhInfUaiGC5Etr5lphcvqYOfLcO3O1JjQcPQHaZ+sIIs6bN0AELy0E6oBAX1WhfIZ5/zqmr4Q==" saltValue="IfizVLALzcqBI6nURWCF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0" zoomScale="70" zoomScaleNormal="70" zoomScaleSheetLayoutView="100" workbookViewId="0">
      <selection activeCell="S45" sqref="S45"/>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43">
        <v>2256</v>
      </c>
      <c r="J41" s="344">
        <v>2080</v>
      </c>
      <c r="K41" s="344">
        <v>2209</v>
      </c>
      <c r="L41" s="344">
        <v>2026</v>
      </c>
      <c r="M41" s="345">
        <v>1893</v>
      </c>
    </row>
    <row r="42" spans="2:13" ht="27.75" customHeight="1" x14ac:dyDescent="0.2">
      <c r="B42" s="1186"/>
      <c r="C42" s="1187"/>
      <c r="D42" s="106"/>
      <c r="E42" s="1190" t="s">
        <v>32</v>
      </c>
      <c r="F42" s="1190"/>
      <c r="G42" s="1190"/>
      <c r="H42" s="1191"/>
      <c r="I42" s="346">
        <v>124</v>
      </c>
      <c r="J42" s="347">
        <v>35</v>
      </c>
      <c r="K42" s="347" t="s">
        <v>489</v>
      </c>
      <c r="L42" s="347" t="s">
        <v>489</v>
      </c>
      <c r="M42" s="348" t="s">
        <v>489</v>
      </c>
    </row>
    <row r="43" spans="2:13" ht="27.75" customHeight="1" x14ac:dyDescent="0.2">
      <c r="B43" s="1186"/>
      <c r="C43" s="1187"/>
      <c r="D43" s="106"/>
      <c r="E43" s="1190" t="s">
        <v>33</v>
      </c>
      <c r="F43" s="1190"/>
      <c r="G43" s="1190"/>
      <c r="H43" s="1191"/>
      <c r="I43" s="346">
        <v>1905</v>
      </c>
      <c r="J43" s="347">
        <v>1797</v>
      </c>
      <c r="K43" s="347">
        <v>1663</v>
      </c>
      <c r="L43" s="347">
        <v>1553</v>
      </c>
      <c r="M43" s="348">
        <v>1369</v>
      </c>
    </row>
    <row r="44" spans="2:13" ht="27.75" customHeight="1" x14ac:dyDescent="0.2">
      <c r="B44" s="1186"/>
      <c r="C44" s="1187"/>
      <c r="D44" s="106"/>
      <c r="E44" s="1190" t="s">
        <v>34</v>
      </c>
      <c r="F44" s="1190"/>
      <c r="G44" s="1190"/>
      <c r="H44" s="1191"/>
      <c r="I44" s="346">
        <v>189</v>
      </c>
      <c r="J44" s="347">
        <v>155</v>
      </c>
      <c r="K44" s="347">
        <v>121</v>
      </c>
      <c r="L44" s="347">
        <v>86</v>
      </c>
      <c r="M44" s="348">
        <v>23</v>
      </c>
    </row>
    <row r="45" spans="2:13" ht="27.75" customHeight="1" x14ac:dyDescent="0.2">
      <c r="B45" s="1186"/>
      <c r="C45" s="1187"/>
      <c r="D45" s="106"/>
      <c r="E45" s="1190" t="s">
        <v>35</v>
      </c>
      <c r="F45" s="1190"/>
      <c r="G45" s="1190"/>
      <c r="H45" s="1191"/>
      <c r="I45" s="346">
        <v>701</v>
      </c>
      <c r="J45" s="347">
        <v>477</v>
      </c>
      <c r="K45" s="347">
        <v>545</v>
      </c>
      <c r="L45" s="347">
        <v>480</v>
      </c>
      <c r="M45" s="348">
        <v>323</v>
      </c>
    </row>
    <row r="46" spans="2:13" ht="27.75" customHeight="1" x14ac:dyDescent="0.2">
      <c r="B46" s="1186"/>
      <c r="C46" s="1187"/>
      <c r="D46" s="107"/>
      <c r="E46" s="1190" t="s">
        <v>36</v>
      </c>
      <c r="F46" s="1190"/>
      <c r="G46" s="1190"/>
      <c r="H46" s="1191"/>
      <c r="I46" s="346" t="s">
        <v>489</v>
      </c>
      <c r="J46" s="347" t="s">
        <v>489</v>
      </c>
      <c r="K46" s="347" t="s">
        <v>489</v>
      </c>
      <c r="L46" s="347" t="s">
        <v>489</v>
      </c>
      <c r="M46" s="348" t="s">
        <v>489</v>
      </c>
    </row>
    <row r="47" spans="2:13" ht="27.75" customHeight="1" x14ac:dyDescent="0.2">
      <c r="B47" s="1186"/>
      <c r="C47" s="1187"/>
      <c r="D47" s="108"/>
      <c r="E47" s="1200" t="s">
        <v>37</v>
      </c>
      <c r="F47" s="1201"/>
      <c r="G47" s="1201"/>
      <c r="H47" s="1202"/>
      <c r="I47" s="346" t="s">
        <v>489</v>
      </c>
      <c r="J47" s="347" t="s">
        <v>489</v>
      </c>
      <c r="K47" s="347" t="s">
        <v>489</v>
      </c>
      <c r="L47" s="347" t="s">
        <v>489</v>
      </c>
      <c r="M47" s="348" t="s">
        <v>489</v>
      </c>
    </row>
    <row r="48" spans="2:13" ht="27.75" customHeight="1" x14ac:dyDescent="0.2">
      <c r="B48" s="1186"/>
      <c r="C48" s="1187"/>
      <c r="D48" s="106"/>
      <c r="E48" s="1190" t="s">
        <v>38</v>
      </c>
      <c r="F48" s="1190"/>
      <c r="G48" s="1190"/>
      <c r="H48" s="1191"/>
      <c r="I48" s="346" t="s">
        <v>489</v>
      </c>
      <c r="J48" s="347" t="s">
        <v>489</v>
      </c>
      <c r="K48" s="347" t="s">
        <v>489</v>
      </c>
      <c r="L48" s="347" t="s">
        <v>489</v>
      </c>
      <c r="M48" s="348" t="s">
        <v>489</v>
      </c>
    </row>
    <row r="49" spans="2:13" ht="27.75" customHeight="1" x14ac:dyDescent="0.2">
      <c r="B49" s="1188"/>
      <c r="C49" s="1189"/>
      <c r="D49" s="106"/>
      <c r="E49" s="1190" t="s">
        <v>39</v>
      </c>
      <c r="F49" s="1190"/>
      <c r="G49" s="1190"/>
      <c r="H49" s="1191"/>
      <c r="I49" s="346" t="s">
        <v>489</v>
      </c>
      <c r="J49" s="347" t="s">
        <v>489</v>
      </c>
      <c r="K49" s="347" t="s">
        <v>489</v>
      </c>
      <c r="L49" s="347" t="s">
        <v>489</v>
      </c>
      <c r="M49" s="348" t="s">
        <v>489</v>
      </c>
    </row>
    <row r="50" spans="2:13" ht="27.75" customHeight="1" x14ac:dyDescent="0.2">
      <c r="B50" s="1184" t="s">
        <v>40</v>
      </c>
      <c r="C50" s="1185"/>
      <c r="D50" s="109"/>
      <c r="E50" s="1190" t="s">
        <v>41</v>
      </c>
      <c r="F50" s="1190"/>
      <c r="G50" s="1190"/>
      <c r="H50" s="1191"/>
      <c r="I50" s="346">
        <v>22810</v>
      </c>
      <c r="J50" s="347">
        <v>29567</v>
      </c>
      <c r="K50" s="347">
        <v>30429</v>
      </c>
      <c r="L50" s="347">
        <v>30322</v>
      </c>
      <c r="M50" s="348">
        <v>33384</v>
      </c>
    </row>
    <row r="51" spans="2:13" ht="27.75" customHeight="1" x14ac:dyDescent="0.2">
      <c r="B51" s="1186"/>
      <c r="C51" s="1187"/>
      <c r="D51" s="106"/>
      <c r="E51" s="1190" t="s">
        <v>42</v>
      </c>
      <c r="F51" s="1190"/>
      <c r="G51" s="1190"/>
      <c r="H51" s="1191"/>
      <c r="I51" s="346">
        <v>7</v>
      </c>
      <c r="J51" s="347">
        <v>7</v>
      </c>
      <c r="K51" s="347">
        <v>7</v>
      </c>
      <c r="L51" s="347">
        <v>7</v>
      </c>
      <c r="M51" s="348">
        <v>7</v>
      </c>
    </row>
    <row r="52" spans="2:13" ht="27.75" customHeight="1" x14ac:dyDescent="0.2">
      <c r="B52" s="1188"/>
      <c r="C52" s="1189"/>
      <c r="D52" s="106"/>
      <c r="E52" s="1190" t="s">
        <v>43</v>
      </c>
      <c r="F52" s="1190"/>
      <c r="G52" s="1190"/>
      <c r="H52" s="1191"/>
      <c r="I52" s="346">
        <v>4739</v>
      </c>
      <c r="J52" s="347">
        <v>4424</v>
      </c>
      <c r="K52" s="347">
        <v>4216</v>
      </c>
      <c r="L52" s="347">
        <v>4095</v>
      </c>
      <c r="M52" s="348">
        <v>3712</v>
      </c>
    </row>
    <row r="53" spans="2:13" ht="27.75" customHeight="1" thickBot="1" x14ac:dyDescent="0.25">
      <c r="B53" s="1192" t="s">
        <v>19</v>
      </c>
      <c r="C53" s="1193"/>
      <c r="D53" s="110"/>
      <c r="E53" s="1194" t="s">
        <v>44</v>
      </c>
      <c r="F53" s="1194"/>
      <c r="G53" s="1194"/>
      <c r="H53" s="1195"/>
      <c r="I53" s="349">
        <v>-22381</v>
      </c>
      <c r="J53" s="350">
        <v>-29455</v>
      </c>
      <c r="K53" s="350">
        <v>-30114</v>
      </c>
      <c r="L53" s="350">
        <v>-30279</v>
      </c>
      <c r="M53" s="351">
        <v>-33495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tB/wOnN6ftg7JJK67YHUCh9EYBhj71qZ5FpoPNx0659KoI8cd6mJ1sIy0C9PEbu65X/gzclTo6hcMYspQW2A==" saltValue="pko4vhwnbYT9NysH/iTF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G53" sqref="G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4215</v>
      </c>
      <c r="G55" s="352">
        <v>3636</v>
      </c>
      <c r="H55" s="353">
        <v>3327</v>
      </c>
    </row>
    <row r="56" spans="2:8" ht="52.5" customHeight="1" x14ac:dyDescent="0.2">
      <c r="B56" s="122"/>
      <c r="C56" s="1213" t="s">
        <v>47</v>
      </c>
      <c r="D56" s="1213"/>
      <c r="E56" s="1214"/>
      <c r="F56" s="354">
        <v>567</v>
      </c>
      <c r="G56" s="354">
        <v>590</v>
      </c>
      <c r="H56" s="355">
        <v>620</v>
      </c>
    </row>
    <row r="57" spans="2:8" ht="53.25" customHeight="1" x14ac:dyDescent="0.2">
      <c r="B57" s="122"/>
      <c r="C57" s="1215" t="s">
        <v>48</v>
      </c>
      <c r="D57" s="1215"/>
      <c r="E57" s="1216"/>
      <c r="F57" s="356">
        <v>38447</v>
      </c>
      <c r="G57" s="356">
        <v>36741</v>
      </c>
      <c r="H57" s="357">
        <v>39416</v>
      </c>
    </row>
    <row r="58" spans="2:8" ht="45.75" customHeight="1" x14ac:dyDescent="0.2">
      <c r="B58" s="123"/>
      <c r="C58" s="1203" t="s">
        <v>562</v>
      </c>
      <c r="D58" s="1204"/>
      <c r="E58" s="1205"/>
      <c r="F58" s="358">
        <v>10178</v>
      </c>
      <c r="G58" s="358">
        <v>10286</v>
      </c>
      <c r="H58" s="359">
        <v>13014</v>
      </c>
    </row>
    <row r="59" spans="2:8" ht="45.75" customHeight="1" x14ac:dyDescent="0.2">
      <c r="B59" s="123"/>
      <c r="C59" s="1203" t="s">
        <v>561</v>
      </c>
      <c r="D59" s="1204"/>
      <c r="E59" s="1205"/>
      <c r="F59" s="358">
        <v>15060</v>
      </c>
      <c r="G59" s="358">
        <v>13016</v>
      </c>
      <c r="H59" s="359">
        <v>12548</v>
      </c>
    </row>
    <row r="60" spans="2:8" ht="45.75" customHeight="1" x14ac:dyDescent="0.2">
      <c r="B60" s="123"/>
      <c r="C60" s="1203" t="s">
        <v>565</v>
      </c>
      <c r="D60" s="1204"/>
      <c r="E60" s="1205"/>
      <c r="F60" s="358">
        <v>10492</v>
      </c>
      <c r="G60" s="358">
        <v>10505</v>
      </c>
      <c r="H60" s="359">
        <v>10614</v>
      </c>
    </row>
    <row r="61" spans="2:8" ht="45.75" customHeight="1" x14ac:dyDescent="0.2">
      <c r="B61" s="123"/>
      <c r="C61" s="1203" t="s">
        <v>563</v>
      </c>
      <c r="D61" s="1204"/>
      <c r="E61" s="1205"/>
      <c r="F61" s="358">
        <v>890</v>
      </c>
      <c r="G61" s="358">
        <v>1096</v>
      </c>
      <c r="H61" s="359">
        <v>1396</v>
      </c>
    </row>
    <row r="62" spans="2:8" ht="45.75" customHeight="1" thickBot="1" x14ac:dyDescent="0.25">
      <c r="B62" s="124"/>
      <c r="C62" s="1206" t="s">
        <v>564</v>
      </c>
      <c r="D62" s="1207"/>
      <c r="E62" s="1208"/>
      <c r="F62" s="360">
        <v>600</v>
      </c>
      <c r="G62" s="360">
        <v>601</v>
      </c>
      <c r="H62" s="361">
        <v>600</v>
      </c>
    </row>
    <row r="63" spans="2:8" ht="52.5" customHeight="1" thickBot="1" x14ac:dyDescent="0.25">
      <c r="B63" s="125"/>
      <c r="C63" s="1209" t="s">
        <v>49</v>
      </c>
      <c r="D63" s="1209"/>
      <c r="E63" s="1210"/>
      <c r="F63" s="362">
        <v>43228</v>
      </c>
      <c r="G63" s="362">
        <v>40967</v>
      </c>
      <c r="H63" s="363">
        <v>43363</v>
      </c>
    </row>
    <row r="64" spans="2:8" ht="13.2" x14ac:dyDescent="0.2"/>
  </sheetData>
  <sheetProtection algorithmName="SHA-512" hashValue="zG1f+P4O3jF3KZrj1y+glBl7WpRsAASBZ49CEjYnSSfJt9BuUfHjyObUApkdfc3VyxnXMr6baFOnC5tbZh9bBw==" saltValue="rZWPuYq0UdbrvAlueg8B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854900</v>
      </c>
      <c r="E3" s="144"/>
      <c r="F3" s="145">
        <v>301035</v>
      </c>
      <c r="G3" s="146"/>
      <c r="H3" s="147"/>
    </row>
    <row r="4" spans="1:8" x14ac:dyDescent="0.2">
      <c r="A4" s="148"/>
      <c r="B4" s="149"/>
      <c r="C4" s="150"/>
      <c r="D4" s="151">
        <v>37221</v>
      </c>
      <c r="E4" s="152"/>
      <c r="F4" s="153">
        <v>154376</v>
      </c>
      <c r="G4" s="154"/>
      <c r="H4" s="155"/>
    </row>
    <row r="5" spans="1:8" x14ac:dyDescent="0.2">
      <c r="A5" s="136" t="s">
        <v>522</v>
      </c>
      <c r="B5" s="141"/>
      <c r="C5" s="142"/>
      <c r="D5" s="143">
        <v>914643</v>
      </c>
      <c r="E5" s="144"/>
      <c r="F5" s="145">
        <v>330026</v>
      </c>
      <c r="G5" s="146"/>
      <c r="H5" s="147"/>
    </row>
    <row r="6" spans="1:8" x14ac:dyDescent="0.2">
      <c r="A6" s="148"/>
      <c r="B6" s="149"/>
      <c r="C6" s="150"/>
      <c r="D6" s="151">
        <v>20255</v>
      </c>
      <c r="E6" s="152"/>
      <c r="F6" s="153">
        <v>141075</v>
      </c>
      <c r="G6" s="154"/>
      <c r="H6" s="155"/>
    </row>
    <row r="7" spans="1:8" x14ac:dyDescent="0.2">
      <c r="A7" s="136" t="s">
        <v>523</v>
      </c>
      <c r="B7" s="141"/>
      <c r="C7" s="142"/>
      <c r="D7" s="143">
        <v>734138</v>
      </c>
      <c r="E7" s="144"/>
      <c r="F7" s="145">
        <v>278179</v>
      </c>
      <c r="G7" s="146"/>
      <c r="H7" s="147"/>
    </row>
    <row r="8" spans="1:8" x14ac:dyDescent="0.2">
      <c r="A8" s="148"/>
      <c r="B8" s="149"/>
      <c r="C8" s="150"/>
      <c r="D8" s="151">
        <v>33925</v>
      </c>
      <c r="E8" s="152"/>
      <c r="F8" s="153">
        <v>122182</v>
      </c>
      <c r="G8" s="154"/>
      <c r="H8" s="155"/>
    </row>
    <row r="9" spans="1:8" x14ac:dyDescent="0.2">
      <c r="A9" s="136" t="s">
        <v>524</v>
      </c>
      <c r="B9" s="141"/>
      <c r="C9" s="142"/>
      <c r="D9" s="143">
        <v>551076</v>
      </c>
      <c r="E9" s="144"/>
      <c r="F9" s="145">
        <v>283153</v>
      </c>
      <c r="G9" s="146"/>
      <c r="H9" s="147"/>
    </row>
    <row r="10" spans="1:8" x14ac:dyDescent="0.2">
      <c r="A10" s="148"/>
      <c r="B10" s="149"/>
      <c r="C10" s="150"/>
      <c r="D10" s="151">
        <v>20813</v>
      </c>
      <c r="E10" s="152"/>
      <c r="F10" s="153">
        <v>127593</v>
      </c>
      <c r="G10" s="154"/>
      <c r="H10" s="155"/>
    </row>
    <row r="11" spans="1:8" x14ac:dyDescent="0.2">
      <c r="A11" s="136" t="s">
        <v>525</v>
      </c>
      <c r="B11" s="141"/>
      <c r="C11" s="142"/>
      <c r="D11" s="143">
        <v>646392</v>
      </c>
      <c r="E11" s="144"/>
      <c r="F11" s="145">
        <v>262169</v>
      </c>
      <c r="G11" s="146"/>
      <c r="H11" s="147"/>
    </row>
    <row r="12" spans="1:8" x14ac:dyDescent="0.2">
      <c r="A12" s="148"/>
      <c r="B12" s="149"/>
      <c r="C12" s="156"/>
      <c r="D12" s="151">
        <v>70879</v>
      </c>
      <c r="E12" s="152"/>
      <c r="F12" s="153">
        <v>152658</v>
      </c>
      <c r="G12" s="154"/>
      <c r="H12" s="155"/>
    </row>
    <row r="13" spans="1:8" x14ac:dyDescent="0.2">
      <c r="A13" s="136"/>
      <c r="B13" s="141"/>
      <c r="C13" s="157"/>
      <c r="D13" s="158">
        <v>740230</v>
      </c>
      <c r="E13" s="159"/>
      <c r="F13" s="160">
        <v>290912</v>
      </c>
      <c r="G13" s="161"/>
      <c r="H13" s="147"/>
    </row>
    <row r="14" spans="1:8" x14ac:dyDescent="0.2">
      <c r="A14" s="148"/>
      <c r="B14" s="149"/>
      <c r="C14" s="150"/>
      <c r="D14" s="151">
        <v>36619</v>
      </c>
      <c r="E14" s="152"/>
      <c r="F14" s="153">
        <v>139577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4.0599999999999996</v>
      </c>
      <c r="C19" s="162">
        <f>ROUND(VALUE(SUBSTITUTE(実質収支比率等に係る経年分析!G$48,"▲","-")),2)</f>
        <v>11.48</v>
      </c>
      <c r="D19" s="162">
        <f>ROUND(VALUE(SUBSTITUTE(実質収支比率等に係る経年分析!H$48,"▲","-")),2)</f>
        <v>15.91</v>
      </c>
      <c r="E19" s="162">
        <f>ROUND(VALUE(SUBSTITUTE(実質収支比率等に係る経年分析!I$48,"▲","-")),2)</f>
        <v>14.59</v>
      </c>
      <c r="F19" s="162">
        <f>ROUND(VALUE(SUBSTITUTE(実質収支比率等に係る経年分析!J$48,"▲","-")),2)</f>
        <v>15.87</v>
      </c>
    </row>
    <row r="20" spans="1:11" x14ac:dyDescent="0.2">
      <c r="A20" s="162" t="s">
        <v>53</v>
      </c>
      <c r="B20" s="162">
        <f>ROUND(VALUE(SUBSTITUTE(実質収支比率等に係る経年分析!F$47,"▲","-")),2)</f>
        <v>82.96</v>
      </c>
      <c r="C20" s="162">
        <f>ROUND(VALUE(SUBSTITUTE(実質収支比率等に係る経年分析!G$47,"▲","-")),2)</f>
        <v>79.48</v>
      </c>
      <c r="D20" s="162">
        <f>ROUND(VALUE(SUBSTITUTE(実質収支比率等に係る経年分析!H$47,"▲","-")),2)</f>
        <v>81.7</v>
      </c>
      <c r="E20" s="162">
        <f>ROUND(VALUE(SUBSTITUTE(実質収支比率等に係る経年分析!I$47,"▲","-")),2)</f>
        <v>69.59</v>
      </c>
      <c r="F20" s="162">
        <f>ROUND(VALUE(SUBSTITUTE(実質収支比率等に係る経年分析!J$47,"▲","-")),2)</f>
        <v>62.93</v>
      </c>
    </row>
    <row r="21" spans="1:11" x14ac:dyDescent="0.2">
      <c r="A21" s="162" t="s">
        <v>54</v>
      </c>
      <c r="B21" s="162">
        <f>IF(ISNUMBER(VALUE(SUBSTITUTE(実質収支比率等に係る経年分析!F$49,"▲","-"))),ROUND(VALUE(SUBSTITUTE(実質収支比率等に係る経年分析!F$49,"▲","-")),2),NA())</f>
        <v>-1.56</v>
      </c>
      <c r="C21" s="162">
        <f>IF(ISNUMBER(VALUE(SUBSTITUTE(実質収支比率等に係る経年分析!G$49,"▲","-"))),ROUND(VALUE(SUBSTITUTE(実質収支比率等に係る経年分析!G$49,"▲","-")),2),NA())</f>
        <v>12.01</v>
      </c>
      <c r="D21" s="162">
        <f>IF(ISNUMBER(VALUE(SUBSTITUTE(実質収支比率等に係る経年分析!H$49,"▲","-"))),ROUND(VALUE(SUBSTITUTE(実質収支比率等に係る経年分析!H$49,"▲","-")),2),NA())</f>
        <v>1.07</v>
      </c>
      <c r="E21" s="162">
        <f>IF(ISNUMBER(VALUE(SUBSTITUTE(実質収支比率等に係る経年分析!I$49,"▲","-"))),ROUND(VALUE(SUBSTITUTE(実質収支比率等に係る経年分析!I$49,"▲","-")),2),NA())</f>
        <v>-12.2</v>
      </c>
      <c r="F21" s="162">
        <f>IF(ISNUMBER(VALUE(SUBSTITUTE(実質収支比率等に係る経年分析!J$49,"▲","-"))),ROUND(VALUE(SUBSTITUTE(実質収支比率等に係る経年分析!J$49,"▲","-")),2),NA())</f>
        <v>-4.4000000000000004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1.67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1.84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7.88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工業団地造成事業</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0.11</v>
      </c>
    </row>
    <row r="30" spans="1:11" x14ac:dyDescent="0.2">
      <c r="A30" s="163" t="str">
        <f>IF(連結実質赤字比率に係る赤字・黒字の構成分析!C$40="",NA(),連結実質赤字比率に係る赤字・黒字の構成分析!C$40)</f>
        <v>後期高齢者医療事業会計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0.36</v>
      </c>
    </row>
    <row r="31" spans="1:11" x14ac:dyDescent="0.2">
      <c r="A31" s="163" t="str">
        <f>IF(連結実質赤字比率に係る赤字・黒字の構成分析!C$39="",NA(),連結実質赤字比率に係る赤字・黒字の構成分析!C$39)</f>
        <v>国民健康保険直営診療施設事業会計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1.44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v>
      </c>
    </row>
    <row r="32" spans="1:11" x14ac:dyDescent="0.2">
      <c r="A32" s="163" t="str">
        <f>IF(連結実質赤字比率に係る赤字・黒字の構成分析!C$38="",NA(),連結実質赤字比率に係る赤字・黒字の構成分析!C$38)</f>
        <v>介護保険事業会計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5.54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2.34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4.28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4.13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2.84</v>
      </c>
    </row>
    <row r="33" spans="1:16" x14ac:dyDescent="0.2">
      <c r="A33" s="163" t="str">
        <f>IF(連結実質赤字比率に係る赤字・黒字の構成分析!C$37="",NA(),連結実質赤字比率に係る赤字・黒字の構成分析!C$37)</f>
        <v>国民健康保険事業会計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4.47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2.62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2.44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4.46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3.91</v>
      </c>
    </row>
    <row r="34" spans="1:16" x14ac:dyDescent="0.2">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8.51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4.05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11.47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14.58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15.86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19.73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13.83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18.03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528</v>
      </c>
      <c r="E42" s="164"/>
      <c r="F42" s="164"/>
      <c r="G42" s="164">
        <f>'実質公債費比率（分子）の構造'!L$52</f>
        <v>510</v>
      </c>
      <c r="H42" s="164"/>
      <c r="I42" s="164"/>
      <c r="J42" s="164">
        <f>'実質公債費比率（分子）の構造'!M$52</f>
        <v>487</v>
      </c>
      <c r="K42" s="164"/>
      <c r="L42" s="164"/>
      <c r="M42" s="164">
        <f>'実質公債費比率（分子）の構造'!N$52</f>
        <v>461</v>
      </c>
      <c r="N42" s="164"/>
      <c r="O42" s="164"/>
      <c r="P42" s="164">
        <f>'実質公債費比率（分子）の構造'!O$52</f>
        <v>419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35</v>
      </c>
      <c r="C44" s="164"/>
      <c r="D44" s="164"/>
      <c r="E44" s="164">
        <f>'実質公債費比率（分子）の構造'!L$50</f>
        <v>34</v>
      </c>
      <c r="F44" s="164"/>
      <c r="G44" s="164"/>
      <c r="H44" s="164">
        <f>'実質公債費比率（分子）の構造'!M$50</f>
        <v>18</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22</v>
      </c>
      <c r="C45" s="164"/>
      <c r="D45" s="164"/>
      <c r="E45" s="164">
        <f>'実質公債費比率（分子）の構造'!L$49</f>
        <v>21</v>
      </c>
      <c r="F45" s="164"/>
      <c r="G45" s="164"/>
      <c r="H45" s="164">
        <f>'実質公債費比率（分子）の構造'!M$49</f>
        <v>19</v>
      </c>
      <c r="I45" s="164"/>
      <c r="J45" s="164"/>
      <c r="K45" s="164">
        <f>'実質公債費比率（分子）の構造'!N$49</f>
        <v>19</v>
      </c>
      <c r="L45" s="164"/>
      <c r="M45" s="164"/>
      <c r="N45" s="164">
        <f>'実質公債費比率（分子）の構造'!O$49</f>
        <v>19</v>
      </c>
      <c r="O45" s="164"/>
      <c r="P45" s="164"/>
    </row>
    <row r="46" spans="1:16" x14ac:dyDescent="0.2">
      <c r="A46" s="164" t="s">
        <v>64</v>
      </c>
      <c r="B46" s="164">
        <f>'実質公債費比率（分子）の構造'!K$48</f>
        <v>318</v>
      </c>
      <c r="C46" s="164"/>
      <c r="D46" s="164"/>
      <c r="E46" s="164">
        <f>'実質公債費比率（分子）の構造'!L$48</f>
        <v>303</v>
      </c>
      <c r="F46" s="164"/>
      <c r="G46" s="164"/>
      <c r="H46" s="164">
        <f>'実質公債費比率（分子）の構造'!M$48</f>
        <v>267</v>
      </c>
      <c r="I46" s="164"/>
      <c r="J46" s="164"/>
      <c r="K46" s="164">
        <f>'実質公債費比率（分子）の構造'!N$48</f>
        <v>233</v>
      </c>
      <c r="L46" s="164"/>
      <c r="M46" s="164"/>
      <c r="N46" s="164">
        <f>'実質公債費比率（分子）の構造'!O$48</f>
        <v>201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331</v>
      </c>
      <c r="C49" s="164"/>
      <c r="D49" s="164"/>
      <c r="E49" s="164">
        <f>'実質公債費比率（分子）の構造'!L$45</f>
        <v>302</v>
      </c>
      <c r="F49" s="164"/>
      <c r="G49" s="164"/>
      <c r="H49" s="164">
        <f>'実質公債費比率（分子）の構造'!M$45</f>
        <v>259</v>
      </c>
      <c r="I49" s="164"/>
      <c r="J49" s="164"/>
      <c r="K49" s="164">
        <f>'実質公債費比率（分子）の構造'!N$45</f>
        <v>248</v>
      </c>
      <c r="L49" s="164"/>
      <c r="M49" s="164"/>
      <c r="N49" s="164">
        <f>'実質公債費比率（分子）の構造'!O$45</f>
        <v>218</v>
      </c>
      <c r="O49" s="164"/>
      <c r="P49" s="164"/>
    </row>
    <row r="50" spans="1:16" x14ac:dyDescent="0.2">
      <c r="A50" s="164" t="s">
        <v>67</v>
      </c>
      <c r="B50" s="164" t="e">
        <f>NA()</f>
        <v>#N/A</v>
      </c>
      <c r="C50" s="164">
        <f>IF(ISNUMBER('実質公債費比率（分子）の構造'!K$53),'実質公債費比率（分子）の構造'!K$53,NA())</f>
        <v>178</v>
      </c>
      <c r="D50" s="164" t="e">
        <f>NA()</f>
        <v>#N/A</v>
      </c>
      <c r="E50" s="164" t="e">
        <f>NA()</f>
        <v>#N/A</v>
      </c>
      <c r="F50" s="164">
        <f>IF(ISNUMBER('実質公債費比率（分子）の構造'!L$53),'実質公債費比率（分子）の構造'!L$53,NA())</f>
        <v>150</v>
      </c>
      <c r="G50" s="164" t="e">
        <f>NA()</f>
        <v>#N/A</v>
      </c>
      <c r="H50" s="164" t="e">
        <f>NA()</f>
        <v>#N/A</v>
      </c>
      <c r="I50" s="164">
        <f>IF(ISNUMBER('実質公債費比率（分子）の構造'!M$53),'実質公債費比率（分子）の構造'!M$53,NA())</f>
        <v>76</v>
      </c>
      <c r="J50" s="164" t="e">
        <f>NA()</f>
        <v>#N/A</v>
      </c>
      <c r="K50" s="164" t="e">
        <f>NA()</f>
        <v>#N/A</v>
      </c>
      <c r="L50" s="164">
        <f>IF(ISNUMBER('実質公債費比率（分子）の構造'!N$53),'実質公債費比率（分子）の構造'!N$53,NA())</f>
        <v>39</v>
      </c>
      <c r="M50" s="164" t="e">
        <f>NA()</f>
        <v>#N/A</v>
      </c>
      <c r="N50" s="164" t="e">
        <f>NA()</f>
        <v>#N/A</v>
      </c>
      <c r="O50" s="164">
        <f>IF(ISNUMBER('実質公債費比率（分子）の構造'!O$53),'実質公債費比率（分子）の構造'!O$53,NA())</f>
        <v>19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4739</v>
      </c>
      <c r="E56" s="163"/>
      <c r="F56" s="163"/>
      <c r="G56" s="163">
        <f>'将来負担比率（分子）の構造'!J$52</f>
        <v>4424</v>
      </c>
      <c r="H56" s="163"/>
      <c r="I56" s="163"/>
      <c r="J56" s="163">
        <f>'将来負担比率（分子）の構造'!K$52</f>
        <v>4216</v>
      </c>
      <c r="K56" s="163"/>
      <c r="L56" s="163"/>
      <c r="M56" s="163">
        <f>'将来負担比率（分子）の構造'!L$52</f>
        <v>4095</v>
      </c>
      <c r="N56" s="163"/>
      <c r="O56" s="163"/>
      <c r="P56" s="163">
        <f>'将来負担比率（分子）の構造'!M$52</f>
        <v>3712</v>
      </c>
    </row>
    <row r="57" spans="1:16" x14ac:dyDescent="0.2">
      <c r="A57" s="163" t="s">
        <v>42</v>
      </c>
      <c r="B57" s="163"/>
      <c r="C57" s="163"/>
      <c r="D57" s="163">
        <f>'将来負担比率（分子）の構造'!I$51</f>
        <v>7</v>
      </c>
      <c r="E57" s="163"/>
      <c r="F57" s="163"/>
      <c r="G57" s="163">
        <f>'将来負担比率（分子）の構造'!J$51</f>
        <v>7</v>
      </c>
      <c r="H57" s="163"/>
      <c r="I57" s="163"/>
      <c r="J57" s="163">
        <f>'将来負担比率（分子）の構造'!K$51</f>
        <v>7</v>
      </c>
      <c r="K57" s="163"/>
      <c r="L57" s="163"/>
      <c r="M57" s="163">
        <f>'将来負担比率（分子）の構造'!L$51</f>
        <v>7</v>
      </c>
      <c r="N57" s="163"/>
      <c r="O57" s="163"/>
      <c r="P57" s="163">
        <f>'将来負担比率（分子）の構造'!M$51</f>
        <v>7</v>
      </c>
    </row>
    <row r="58" spans="1:16" x14ac:dyDescent="0.2">
      <c r="A58" s="163" t="s">
        <v>41</v>
      </c>
      <c r="B58" s="163"/>
      <c r="C58" s="163"/>
      <c r="D58" s="163">
        <f>'将来負担比率（分子）の構造'!I$50</f>
        <v>22810</v>
      </c>
      <c r="E58" s="163"/>
      <c r="F58" s="163"/>
      <c r="G58" s="163">
        <f>'将来負担比率（分子）の構造'!J$50</f>
        <v>29567</v>
      </c>
      <c r="H58" s="163"/>
      <c r="I58" s="163"/>
      <c r="J58" s="163">
        <f>'将来負担比率（分子）の構造'!K$50</f>
        <v>30429</v>
      </c>
      <c r="K58" s="163"/>
      <c r="L58" s="163"/>
      <c r="M58" s="163">
        <f>'将来負担比率（分子）の構造'!L$50</f>
        <v>30322</v>
      </c>
      <c r="N58" s="163"/>
      <c r="O58" s="163"/>
      <c r="P58" s="163">
        <f>'将来負担比率（分子）の構造'!M$50</f>
        <v>33384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701</v>
      </c>
      <c r="C62" s="163"/>
      <c r="D62" s="163"/>
      <c r="E62" s="163">
        <f>'将来負担比率（分子）の構造'!J$45</f>
        <v>477</v>
      </c>
      <c r="F62" s="163"/>
      <c r="G62" s="163"/>
      <c r="H62" s="163">
        <f>'将来負担比率（分子）の構造'!K$45</f>
        <v>545</v>
      </c>
      <c r="I62" s="163"/>
      <c r="J62" s="163"/>
      <c r="K62" s="163">
        <f>'将来負担比率（分子）の構造'!L$45</f>
        <v>480</v>
      </c>
      <c r="L62" s="163"/>
      <c r="M62" s="163"/>
      <c r="N62" s="163">
        <f>'将来負担比率（分子）の構造'!M$45</f>
        <v>323</v>
      </c>
      <c r="O62" s="163"/>
      <c r="P62" s="163"/>
    </row>
    <row r="63" spans="1:16" x14ac:dyDescent="0.2">
      <c r="A63" s="163" t="s">
        <v>34</v>
      </c>
      <c r="B63" s="163">
        <f>'将来負担比率（分子）の構造'!I$44</f>
        <v>189</v>
      </c>
      <c r="C63" s="163"/>
      <c r="D63" s="163"/>
      <c r="E63" s="163">
        <f>'将来負担比率（分子）の構造'!J$44</f>
        <v>155</v>
      </c>
      <c r="F63" s="163"/>
      <c r="G63" s="163"/>
      <c r="H63" s="163">
        <f>'将来負担比率（分子）の構造'!K$44</f>
        <v>121</v>
      </c>
      <c r="I63" s="163"/>
      <c r="J63" s="163"/>
      <c r="K63" s="163">
        <f>'将来負担比率（分子）の構造'!L$44</f>
        <v>86</v>
      </c>
      <c r="L63" s="163"/>
      <c r="M63" s="163"/>
      <c r="N63" s="163">
        <f>'将来負担比率（分子）の構造'!M$44</f>
        <v>23</v>
      </c>
      <c r="O63" s="163"/>
      <c r="P63" s="163"/>
    </row>
    <row r="64" spans="1:16" x14ac:dyDescent="0.2">
      <c r="A64" s="163" t="s">
        <v>33</v>
      </c>
      <c r="B64" s="163">
        <f>'将来負担比率（分子）の構造'!I$43</f>
        <v>1905</v>
      </c>
      <c r="C64" s="163"/>
      <c r="D64" s="163"/>
      <c r="E64" s="163">
        <f>'将来負担比率（分子）の構造'!J$43</f>
        <v>1797</v>
      </c>
      <c r="F64" s="163"/>
      <c r="G64" s="163"/>
      <c r="H64" s="163">
        <f>'将来負担比率（分子）の構造'!K$43</f>
        <v>1663</v>
      </c>
      <c r="I64" s="163"/>
      <c r="J64" s="163"/>
      <c r="K64" s="163">
        <f>'将来負担比率（分子）の構造'!L$43</f>
        <v>1553</v>
      </c>
      <c r="L64" s="163"/>
      <c r="M64" s="163"/>
      <c r="N64" s="163">
        <f>'将来負担比率（分子）の構造'!M$43</f>
        <v>1369</v>
      </c>
      <c r="O64" s="163"/>
      <c r="P64" s="163"/>
    </row>
    <row r="65" spans="1:16" x14ac:dyDescent="0.2">
      <c r="A65" s="163" t="s">
        <v>32</v>
      </c>
      <c r="B65" s="163">
        <f>'将来負担比率（分子）の構造'!I$42</f>
        <v>124</v>
      </c>
      <c r="C65" s="163"/>
      <c r="D65" s="163"/>
      <c r="E65" s="163">
        <f>'将来負担比率（分子）の構造'!J$42</f>
        <v>35</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2256</v>
      </c>
      <c r="C66" s="163"/>
      <c r="D66" s="163"/>
      <c r="E66" s="163">
        <f>'将来負担比率（分子）の構造'!J$41</f>
        <v>2080</v>
      </c>
      <c r="F66" s="163"/>
      <c r="G66" s="163"/>
      <c r="H66" s="163">
        <f>'将来負担比率（分子）の構造'!K$41</f>
        <v>2209</v>
      </c>
      <c r="I66" s="163"/>
      <c r="J66" s="163"/>
      <c r="K66" s="163">
        <f>'将来負担比率（分子）の構造'!L$41</f>
        <v>2026</v>
      </c>
      <c r="L66" s="163"/>
      <c r="M66" s="163"/>
      <c r="N66" s="163">
        <f>'将来負担比率（分子）の構造'!M$41</f>
        <v>1893</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4215</v>
      </c>
      <c r="C72" s="167">
        <f>基金残高に係る経年分析!G55</f>
        <v>3636</v>
      </c>
      <c r="D72" s="167">
        <f>基金残高に係る経年分析!H55</f>
        <v>3327</v>
      </c>
    </row>
    <row r="73" spans="1:16" x14ac:dyDescent="0.2">
      <c r="A73" s="166" t="s">
        <v>74</v>
      </c>
      <c r="B73" s="167">
        <f>基金残高に係る経年分析!F56</f>
        <v>567</v>
      </c>
      <c r="C73" s="167">
        <f>基金残高に係る経年分析!G56</f>
        <v>590</v>
      </c>
      <c r="D73" s="167">
        <f>基金残高に係る経年分析!H56</f>
        <v>620</v>
      </c>
    </row>
    <row r="74" spans="1:16" x14ac:dyDescent="0.2">
      <c r="A74" s="166" t="s">
        <v>75</v>
      </c>
      <c r="B74" s="167">
        <f>基金残高に係る経年分析!F57</f>
        <v>38447</v>
      </c>
      <c r="C74" s="167">
        <f>基金残高に係る経年分析!G57</f>
        <v>36741</v>
      </c>
      <c r="D74" s="167">
        <f>基金残高に係る経年分析!H57</f>
        <v>39416</v>
      </c>
    </row>
  </sheetData>
  <sheetProtection algorithmName="SHA-512" hashValue="WJIPWVrxVjiMY1ki0G5Q1Q9xYdSJyLAb4utlfR/k25GOsd0FntGoXaW/rU6Z+7wURQk3oDpeunDOKuG07CjIuw==" saltValue="uGs735WBsGNfX8YSfyUz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K22" workbookViewId="0">
      <selection activeCell="DL24" sqref="DL24:DV24"/>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214</v>
      </c>
      <c r="C5" s="677"/>
      <c r="D5" s="677"/>
      <c r="E5" s="677"/>
      <c r="F5" s="677"/>
      <c r="G5" s="677"/>
      <c r="H5" s="677"/>
      <c r="I5" s="677"/>
      <c r="J5" s="677"/>
      <c r="K5" s="677"/>
      <c r="L5" s="677"/>
      <c r="M5" s="677"/>
      <c r="N5" s="677"/>
      <c r="O5" s="677"/>
      <c r="P5" s="677"/>
      <c r="Q5" s="678"/>
      <c r="R5" s="673">
        <v>1397708</v>
      </c>
      <c r="S5" s="674"/>
      <c r="T5" s="674"/>
      <c r="U5" s="674"/>
      <c r="V5" s="674"/>
      <c r="W5" s="674"/>
      <c r="X5" s="674"/>
      <c r="Y5" s="702"/>
      <c r="Z5" s="715">
        <v>4.3</v>
      </c>
      <c r="AA5" s="715"/>
      <c r="AB5" s="715"/>
      <c r="AC5" s="715"/>
      <c r="AD5" s="716">
        <v>1397708</v>
      </c>
      <c r="AE5" s="716"/>
      <c r="AF5" s="716"/>
      <c r="AG5" s="716"/>
      <c r="AH5" s="716"/>
      <c r="AI5" s="716"/>
      <c r="AJ5" s="716"/>
      <c r="AK5" s="716"/>
      <c r="AL5" s="703">
        <v>27.6</v>
      </c>
      <c r="AM5" s="685"/>
      <c r="AN5" s="685"/>
      <c r="AO5" s="704"/>
      <c r="AP5" s="676" t="s">
        <v>215</v>
      </c>
      <c r="AQ5" s="677"/>
      <c r="AR5" s="677"/>
      <c r="AS5" s="677"/>
      <c r="AT5" s="677"/>
      <c r="AU5" s="677"/>
      <c r="AV5" s="677"/>
      <c r="AW5" s="677"/>
      <c r="AX5" s="677"/>
      <c r="AY5" s="677"/>
      <c r="AZ5" s="677"/>
      <c r="BA5" s="677"/>
      <c r="BB5" s="677"/>
      <c r="BC5" s="677"/>
      <c r="BD5" s="677"/>
      <c r="BE5" s="677"/>
      <c r="BF5" s="678"/>
      <c r="BG5" s="621">
        <v>1397708</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2">
      <c r="B6" s="618" t="s">
        <v>219</v>
      </c>
      <c r="C6" s="619"/>
      <c r="D6" s="619"/>
      <c r="E6" s="619"/>
      <c r="F6" s="619"/>
      <c r="G6" s="619"/>
      <c r="H6" s="619"/>
      <c r="I6" s="619"/>
      <c r="J6" s="619"/>
      <c r="K6" s="619"/>
      <c r="L6" s="619"/>
      <c r="M6" s="619"/>
      <c r="N6" s="619"/>
      <c r="O6" s="619"/>
      <c r="P6" s="619"/>
      <c r="Q6" s="620"/>
      <c r="R6" s="621">
        <v>138365</v>
      </c>
      <c r="S6" s="622"/>
      <c r="T6" s="622"/>
      <c r="U6" s="622"/>
      <c r="V6" s="622"/>
      <c r="W6" s="622"/>
      <c r="X6" s="622"/>
      <c r="Y6" s="623"/>
      <c r="Z6" s="659">
        <v>0.4</v>
      </c>
      <c r="AA6" s="659"/>
      <c r="AB6" s="659"/>
      <c r="AC6" s="659"/>
      <c r="AD6" s="660">
        <v>138365</v>
      </c>
      <c r="AE6" s="660"/>
      <c r="AF6" s="660"/>
      <c r="AG6" s="660"/>
      <c r="AH6" s="660"/>
      <c r="AI6" s="660"/>
      <c r="AJ6" s="660"/>
      <c r="AK6" s="660"/>
      <c r="AL6" s="624">
        <v>2.7</v>
      </c>
      <c r="AM6" s="625"/>
      <c r="AN6" s="625"/>
      <c r="AO6" s="661"/>
      <c r="AP6" s="618" t="s">
        <v>220</v>
      </c>
      <c r="AQ6" s="619"/>
      <c r="AR6" s="619"/>
      <c r="AS6" s="619"/>
      <c r="AT6" s="619"/>
      <c r="AU6" s="619"/>
      <c r="AV6" s="619"/>
      <c r="AW6" s="619"/>
      <c r="AX6" s="619"/>
      <c r="AY6" s="619"/>
      <c r="AZ6" s="619"/>
      <c r="BA6" s="619"/>
      <c r="BB6" s="619"/>
      <c r="BC6" s="619"/>
      <c r="BD6" s="619"/>
      <c r="BE6" s="619"/>
      <c r="BF6" s="620"/>
      <c r="BG6" s="621">
        <v>1397708</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221</v>
      </c>
      <c r="CE6" s="677"/>
      <c r="CF6" s="677"/>
      <c r="CG6" s="677"/>
      <c r="CH6" s="677"/>
      <c r="CI6" s="677"/>
      <c r="CJ6" s="677"/>
      <c r="CK6" s="677"/>
      <c r="CL6" s="677"/>
      <c r="CM6" s="677"/>
      <c r="CN6" s="677"/>
      <c r="CO6" s="677"/>
      <c r="CP6" s="677"/>
      <c r="CQ6" s="678"/>
      <c r="CR6" s="621">
        <v>102809</v>
      </c>
      <c r="CS6" s="622"/>
      <c r="CT6" s="622"/>
      <c r="CU6" s="622"/>
      <c r="CV6" s="622"/>
      <c r="CW6" s="622"/>
      <c r="CX6" s="622"/>
      <c r="CY6" s="623"/>
      <c r="CZ6" s="703">
        <v>0.3</v>
      </c>
      <c r="DA6" s="685"/>
      <c r="DB6" s="685"/>
      <c r="DC6" s="705"/>
      <c r="DD6" s="627" t="s">
        <v>122</v>
      </c>
      <c r="DE6" s="622"/>
      <c r="DF6" s="622"/>
      <c r="DG6" s="622"/>
      <c r="DH6" s="622"/>
      <c r="DI6" s="622"/>
      <c r="DJ6" s="622"/>
      <c r="DK6" s="622"/>
      <c r="DL6" s="622"/>
      <c r="DM6" s="622"/>
      <c r="DN6" s="622"/>
      <c r="DO6" s="622"/>
      <c r="DP6" s="623"/>
      <c r="DQ6" s="627">
        <v>102809</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639</v>
      </c>
      <c r="S7" s="622"/>
      <c r="T7" s="622"/>
      <c r="U7" s="622"/>
      <c r="V7" s="622"/>
      <c r="W7" s="622"/>
      <c r="X7" s="622"/>
      <c r="Y7" s="623"/>
      <c r="Z7" s="659">
        <v>0</v>
      </c>
      <c r="AA7" s="659"/>
      <c r="AB7" s="659"/>
      <c r="AC7" s="659"/>
      <c r="AD7" s="660">
        <v>639</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707118</v>
      </c>
      <c r="BH7" s="622"/>
      <c r="BI7" s="622"/>
      <c r="BJ7" s="622"/>
      <c r="BK7" s="622"/>
      <c r="BL7" s="622"/>
      <c r="BM7" s="622"/>
      <c r="BN7" s="623"/>
      <c r="BO7" s="659">
        <v>50.6</v>
      </c>
      <c r="BP7" s="659"/>
      <c r="BQ7" s="659"/>
      <c r="BR7" s="659"/>
      <c r="BS7" s="660" t="s">
        <v>122</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11043110</v>
      </c>
      <c r="CS7" s="622"/>
      <c r="CT7" s="622"/>
      <c r="CU7" s="622"/>
      <c r="CV7" s="622"/>
      <c r="CW7" s="622"/>
      <c r="CX7" s="622"/>
      <c r="CY7" s="623"/>
      <c r="CZ7" s="659">
        <v>36.4</v>
      </c>
      <c r="DA7" s="659"/>
      <c r="DB7" s="659"/>
      <c r="DC7" s="659"/>
      <c r="DD7" s="627">
        <v>115613</v>
      </c>
      <c r="DE7" s="622"/>
      <c r="DF7" s="622"/>
      <c r="DG7" s="622"/>
      <c r="DH7" s="622"/>
      <c r="DI7" s="622"/>
      <c r="DJ7" s="622"/>
      <c r="DK7" s="622"/>
      <c r="DL7" s="622"/>
      <c r="DM7" s="622"/>
      <c r="DN7" s="622"/>
      <c r="DO7" s="622"/>
      <c r="DP7" s="623"/>
      <c r="DQ7" s="627">
        <v>5231066</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10441</v>
      </c>
      <c r="S8" s="622"/>
      <c r="T8" s="622"/>
      <c r="U8" s="622"/>
      <c r="V8" s="622"/>
      <c r="W8" s="622"/>
      <c r="X8" s="622"/>
      <c r="Y8" s="623"/>
      <c r="Z8" s="659">
        <v>0</v>
      </c>
      <c r="AA8" s="659"/>
      <c r="AB8" s="659"/>
      <c r="AC8" s="659"/>
      <c r="AD8" s="660">
        <v>10441</v>
      </c>
      <c r="AE8" s="660"/>
      <c r="AF8" s="660"/>
      <c r="AG8" s="660"/>
      <c r="AH8" s="660"/>
      <c r="AI8" s="660"/>
      <c r="AJ8" s="660"/>
      <c r="AK8" s="660"/>
      <c r="AL8" s="624">
        <v>0.2</v>
      </c>
      <c r="AM8" s="625"/>
      <c r="AN8" s="625"/>
      <c r="AO8" s="661"/>
      <c r="AP8" s="618" t="s">
        <v>226</v>
      </c>
      <c r="AQ8" s="619"/>
      <c r="AR8" s="619"/>
      <c r="AS8" s="619"/>
      <c r="AT8" s="619"/>
      <c r="AU8" s="619"/>
      <c r="AV8" s="619"/>
      <c r="AW8" s="619"/>
      <c r="AX8" s="619"/>
      <c r="AY8" s="619"/>
      <c r="AZ8" s="619"/>
      <c r="BA8" s="619"/>
      <c r="BB8" s="619"/>
      <c r="BC8" s="619"/>
      <c r="BD8" s="619"/>
      <c r="BE8" s="619"/>
      <c r="BF8" s="620"/>
      <c r="BG8" s="621">
        <v>19368</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2606098</v>
      </c>
      <c r="CS8" s="622"/>
      <c r="CT8" s="622"/>
      <c r="CU8" s="622"/>
      <c r="CV8" s="622"/>
      <c r="CW8" s="622"/>
      <c r="CX8" s="622"/>
      <c r="CY8" s="623"/>
      <c r="CZ8" s="659">
        <v>8.6</v>
      </c>
      <c r="DA8" s="659"/>
      <c r="DB8" s="659"/>
      <c r="DC8" s="659"/>
      <c r="DD8" s="627">
        <v>36714</v>
      </c>
      <c r="DE8" s="622"/>
      <c r="DF8" s="622"/>
      <c r="DG8" s="622"/>
      <c r="DH8" s="622"/>
      <c r="DI8" s="622"/>
      <c r="DJ8" s="622"/>
      <c r="DK8" s="622"/>
      <c r="DL8" s="622"/>
      <c r="DM8" s="622"/>
      <c r="DN8" s="622"/>
      <c r="DO8" s="622"/>
      <c r="DP8" s="623"/>
      <c r="DQ8" s="627">
        <v>1482922</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13696</v>
      </c>
      <c r="S9" s="622"/>
      <c r="T9" s="622"/>
      <c r="U9" s="622"/>
      <c r="V9" s="622"/>
      <c r="W9" s="622"/>
      <c r="X9" s="622"/>
      <c r="Y9" s="623"/>
      <c r="Z9" s="659">
        <v>0</v>
      </c>
      <c r="AA9" s="659"/>
      <c r="AB9" s="659"/>
      <c r="AC9" s="659"/>
      <c r="AD9" s="660">
        <v>13696</v>
      </c>
      <c r="AE9" s="660"/>
      <c r="AF9" s="660"/>
      <c r="AG9" s="660"/>
      <c r="AH9" s="660"/>
      <c r="AI9" s="660"/>
      <c r="AJ9" s="660"/>
      <c r="AK9" s="660"/>
      <c r="AL9" s="624">
        <v>0.3</v>
      </c>
      <c r="AM9" s="625"/>
      <c r="AN9" s="625"/>
      <c r="AO9" s="661"/>
      <c r="AP9" s="618" t="s">
        <v>229</v>
      </c>
      <c r="AQ9" s="619"/>
      <c r="AR9" s="619"/>
      <c r="AS9" s="619"/>
      <c r="AT9" s="619"/>
      <c r="AU9" s="619"/>
      <c r="AV9" s="619"/>
      <c r="AW9" s="619"/>
      <c r="AX9" s="619"/>
      <c r="AY9" s="619"/>
      <c r="AZ9" s="619"/>
      <c r="BA9" s="619"/>
      <c r="BB9" s="619"/>
      <c r="BC9" s="619"/>
      <c r="BD9" s="619"/>
      <c r="BE9" s="619"/>
      <c r="BF9" s="620"/>
      <c r="BG9" s="621">
        <v>601351</v>
      </c>
      <c r="BH9" s="622"/>
      <c r="BI9" s="622"/>
      <c r="BJ9" s="622"/>
      <c r="BK9" s="622"/>
      <c r="BL9" s="622"/>
      <c r="BM9" s="622"/>
      <c r="BN9" s="623"/>
      <c r="BO9" s="659">
        <v>43</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3046964</v>
      </c>
      <c r="CS9" s="622"/>
      <c r="CT9" s="622"/>
      <c r="CU9" s="622"/>
      <c r="CV9" s="622"/>
      <c r="CW9" s="622"/>
      <c r="CX9" s="622"/>
      <c r="CY9" s="623"/>
      <c r="CZ9" s="659">
        <v>10</v>
      </c>
      <c r="DA9" s="659"/>
      <c r="DB9" s="659"/>
      <c r="DC9" s="659"/>
      <c r="DD9" s="627">
        <v>86653</v>
      </c>
      <c r="DE9" s="622"/>
      <c r="DF9" s="622"/>
      <c r="DG9" s="622"/>
      <c r="DH9" s="622"/>
      <c r="DI9" s="622"/>
      <c r="DJ9" s="622"/>
      <c r="DK9" s="622"/>
      <c r="DL9" s="622"/>
      <c r="DM9" s="622"/>
      <c r="DN9" s="622"/>
      <c r="DO9" s="622"/>
      <c r="DP9" s="623"/>
      <c r="DQ9" s="627">
        <v>1145140</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42802</v>
      </c>
      <c r="BH10" s="622"/>
      <c r="BI10" s="622"/>
      <c r="BJ10" s="622"/>
      <c r="BK10" s="622"/>
      <c r="BL10" s="622"/>
      <c r="BM10" s="622"/>
      <c r="BN10" s="623"/>
      <c r="BO10" s="659">
        <v>3.1</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27032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9416</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417804</v>
      </c>
      <c r="S11" s="622"/>
      <c r="T11" s="622"/>
      <c r="U11" s="622"/>
      <c r="V11" s="622"/>
      <c r="W11" s="622"/>
      <c r="X11" s="622"/>
      <c r="Y11" s="623"/>
      <c r="Z11" s="624">
        <v>1.3</v>
      </c>
      <c r="AA11" s="625"/>
      <c r="AB11" s="625"/>
      <c r="AC11" s="626"/>
      <c r="AD11" s="627">
        <v>417804</v>
      </c>
      <c r="AE11" s="622"/>
      <c r="AF11" s="622"/>
      <c r="AG11" s="622"/>
      <c r="AH11" s="622"/>
      <c r="AI11" s="622"/>
      <c r="AJ11" s="622"/>
      <c r="AK11" s="623"/>
      <c r="AL11" s="624">
        <v>8.1999999999999993</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43597</v>
      </c>
      <c r="BH11" s="622"/>
      <c r="BI11" s="622"/>
      <c r="BJ11" s="622"/>
      <c r="BK11" s="622"/>
      <c r="BL11" s="622"/>
      <c r="BM11" s="622"/>
      <c r="BN11" s="623"/>
      <c r="BO11" s="659">
        <v>3.1</v>
      </c>
      <c r="BP11" s="659"/>
      <c r="BQ11" s="659"/>
      <c r="BR11" s="659"/>
      <c r="BS11" s="660" t="s">
        <v>122</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6580214</v>
      </c>
      <c r="CS11" s="622"/>
      <c r="CT11" s="622"/>
      <c r="CU11" s="622"/>
      <c r="CV11" s="622"/>
      <c r="CW11" s="622"/>
      <c r="CX11" s="622"/>
      <c r="CY11" s="623"/>
      <c r="CZ11" s="659">
        <v>21.7</v>
      </c>
      <c r="DA11" s="659"/>
      <c r="DB11" s="659"/>
      <c r="DC11" s="659"/>
      <c r="DD11" s="627">
        <v>5491518</v>
      </c>
      <c r="DE11" s="622"/>
      <c r="DF11" s="622"/>
      <c r="DG11" s="622"/>
      <c r="DH11" s="622"/>
      <c r="DI11" s="622"/>
      <c r="DJ11" s="622"/>
      <c r="DK11" s="622"/>
      <c r="DL11" s="622"/>
      <c r="DM11" s="622"/>
      <c r="DN11" s="622"/>
      <c r="DO11" s="622"/>
      <c r="DP11" s="623"/>
      <c r="DQ11" s="627">
        <v>758725</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615849</v>
      </c>
      <c r="BH12" s="622"/>
      <c r="BI12" s="622"/>
      <c r="BJ12" s="622"/>
      <c r="BK12" s="622"/>
      <c r="BL12" s="622"/>
      <c r="BM12" s="622"/>
      <c r="BN12" s="623"/>
      <c r="BO12" s="659">
        <v>44.1</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1676765</v>
      </c>
      <c r="CS12" s="622"/>
      <c r="CT12" s="622"/>
      <c r="CU12" s="622"/>
      <c r="CV12" s="622"/>
      <c r="CW12" s="622"/>
      <c r="CX12" s="622"/>
      <c r="CY12" s="623"/>
      <c r="CZ12" s="659">
        <v>5.5</v>
      </c>
      <c r="DA12" s="659"/>
      <c r="DB12" s="659"/>
      <c r="DC12" s="659"/>
      <c r="DD12" s="627">
        <v>992196</v>
      </c>
      <c r="DE12" s="622"/>
      <c r="DF12" s="622"/>
      <c r="DG12" s="622"/>
      <c r="DH12" s="622"/>
      <c r="DI12" s="622"/>
      <c r="DJ12" s="622"/>
      <c r="DK12" s="622"/>
      <c r="DL12" s="622"/>
      <c r="DM12" s="622"/>
      <c r="DN12" s="622"/>
      <c r="DO12" s="622"/>
      <c r="DP12" s="623"/>
      <c r="DQ12" s="627">
        <v>333665</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596294</v>
      </c>
      <c r="BH13" s="622"/>
      <c r="BI13" s="622"/>
      <c r="BJ13" s="622"/>
      <c r="BK13" s="622"/>
      <c r="BL13" s="622"/>
      <c r="BM13" s="622"/>
      <c r="BN13" s="623"/>
      <c r="BO13" s="659">
        <v>42.7</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3194730</v>
      </c>
      <c r="CS13" s="622"/>
      <c r="CT13" s="622"/>
      <c r="CU13" s="622"/>
      <c r="CV13" s="622"/>
      <c r="CW13" s="622"/>
      <c r="CX13" s="622"/>
      <c r="CY13" s="623"/>
      <c r="CZ13" s="659">
        <v>10.5</v>
      </c>
      <c r="DA13" s="659"/>
      <c r="DB13" s="659"/>
      <c r="DC13" s="659"/>
      <c r="DD13" s="627">
        <v>2246935</v>
      </c>
      <c r="DE13" s="622"/>
      <c r="DF13" s="622"/>
      <c r="DG13" s="622"/>
      <c r="DH13" s="622"/>
      <c r="DI13" s="622"/>
      <c r="DJ13" s="622"/>
      <c r="DK13" s="622"/>
      <c r="DL13" s="622"/>
      <c r="DM13" s="622"/>
      <c r="DN13" s="622"/>
      <c r="DO13" s="622"/>
      <c r="DP13" s="623"/>
      <c r="DQ13" s="627">
        <v>668326</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23188</v>
      </c>
      <c r="BH14" s="622"/>
      <c r="BI14" s="622"/>
      <c r="BJ14" s="622"/>
      <c r="BK14" s="622"/>
      <c r="BL14" s="622"/>
      <c r="BM14" s="622"/>
      <c r="BN14" s="623"/>
      <c r="BO14" s="659">
        <v>1.7</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759259</v>
      </c>
      <c r="CS14" s="622"/>
      <c r="CT14" s="622"/>
      <c r="CU14" s="622"/>
      <c r="CV14" s="622"/>
      <c r="CW14" s="622"/>
      <c r="CX14" s="622"/>
      <c r="CY14" s="623"/>
      <c r="CZ14" s="659">
        <v>2.5</v>
      </c>
      <c r="DA14" s="659"/>
      <c r="DB14" s="659"/>
      <c r="DC14" s="659"/>
      <c r="DD14" s="627" t="s">
        <v>122</v>
      </c>
      <c r="DE14" s="622"/>
      <c r="DF14" s="622"/>
      <c r="DG14" s="622"/>
      <c r="DH14" s="622"/>
      <c r="DI14" s="622"/>
      <c r="DJ14" s="622"/>
      <c r="DK14" s="622"/>
      <c r="DL14" s="622"/>
      <c r="DM14" s="622"/>
      <c r="DN14" s="622"/>
      <c r="DO14" s="622"/>
      <c r="DP14" s="623"/>
      <c r="DQ14" s="627">
        <v>396267</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v>11285</v>
      </c>
      <c r="S15" s="622"/>
      <c r="T15" s="622"/>
      <c r="U15" s="622"/>
      <c r="V15" s="622"/>
      <c r="W15" s="622"/>
      <c r="X15" s="622"/>
      <c r="Y15" s="623"/>
      <c r="Z15" s="659">
        <v>0</v>
      </c>
      <c r="AA15" s="659"/>
      <c r="AB15" s="659"/>
      <c r="AC15" s="659"/>
      <c r="AD15" s="660">
        <v>11285</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51553</v>
      </c>
      <c r="BH15" s="622"/>
      <c r="BI15" s="622"/>
      <c r="BJ15" s="622"/>
      <c r="BK15" s="622"/>
      <c r="BL15" s="622"/>
      <c r="BM15" s="622"/>
      <c r="BN15" s="623"/>
      <c r="BO15" s="659">
        <v>3.7</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1084091</v>
      </c>
      <c r="CS15" s="622"/>
      <c r="CT15" s="622"/>
      <c r="CU15" s="622"/>
      <c r="CV15" s="622"/>
      <c r="CW15" s="622"/>
      <c r="CX15" s="622"/>
      <c r="CY15" s="623"/>
      <c r="CZ15" s="659">
        <v>3.6</v>
      </c>
      <c r="DA15" s="659"/>
      <c r="DB15" s="659"/>
      <c r="DC15" s="659"/>
      <c r="DD15" s="627">
        <v>488384</v>
      </c>
      <c r="DE15" s="622"/>
      <c r="DF15" s="622"/>
      <c r="DG15" s="622"/>
      <c r="DH15" s="622"/>
      <c r="DI15" s="622"/>
      <c r="DJ15" s="622"/>
      <c r="DK15" s="622"/>
      <c r="DL15" s="622"/>
      <c r="DM15" s="622"/>
      <c r="DN15" s="622"/>
      <c r="DO15" s="622"/>
      <c r="DP15" s="623"/>
      <c r="DQ15" s="627">
        <v>436557</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34079</v>
      </c>
      <c r="S16" s="622"/>
      <c r="T16" s="622"/>
      <c r="U16" s="622"/>
      <c r="V16" s="622"/>
      <c r="W16" s="622"/>
      <c r="X16" s="622"/>
      <c r="Y16" s="623"/>
      <c r="Z16" s="659">
        <v>0.1</v>
      </c>
      <c r="AA16" s="659"/>
      <c r="AB16" s="659"/>
      <c r="AC16" s="659"/>
      <c r="AD16" s="660">
        <v>34079</v>
      </c>
      <c r="AE16" s="660"/>
      <c r="AF16" s="660"/>
      <c r="AG16" s="660"/>
      <c r="AH16" s="660"/>
      <c r="AI16" s="660"/>
      <c r="AJ16" s="660"/>
      <c r="AK16" s="660"/>
      <c r="AL16" s="624">
        <v>0.7</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22735</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4656</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61780</v>
      </c>
      <c r="S17" s="622"/>
      <c r="T17" s="622"/>
      <c r="U17" s="622"/>
      <c r="V17" s="622"/>
      <c r="W17" s="622"/>
      <c r="X17" s="622"/>
      <c r="Y17" s="623"/>
      <c r="Z17" s="659">
        <v>0.2</v>
      </c>
      <c r="AA17" s="659"/>
      <c r="AB17" s="659"/>
      <c r="AC17" s="659"/>
      <c r="AD17" s="660">
        <v>61780</v>
      </c>
      <c r="AE17" s="660"/>
      <c r="AF17" s="660"/>
      <c r="AG17" s="660"/>
      <c r="AH17" s="660"/>
      <c r="AI17" s="660"/>
      <c r="AJ17" s="660"/>
      <c r="AK17" s="660"/>
      <c r="AL17" s="624">
        <v>1.2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218433</v>
      </c>
      <c r="CS17" s="622"/>
      <c r="CT17" s="622"/>
      <c r="CU17" s="622"/>
      <c r="CV17" s="622"/>
      <c r="CW17" s="622"/>
      <c r="CX17" s="622"/>
      <c r="CY17" s="623"/>
      <c r="CZ17" s="659">
        <v>0.7</v>
      </c>
      <c r="DA17" s="659"/>
      <c r="DB17" s="659"/>
      <c r="DC17" s="659"/>
      <c r="DD17" s="627" t="s">
        <v>122</v>
      </c>
      <c r="DE17" s="622"/>
      <c r="DF17" s="622"/>
      <c r="DG17" s="622"/>
      <c r="DH17" s="622"/>
      <c r="DI17" s="622"/>
      <c r="DJ17" s="622"/>
      <c r="DK17" s="622"/>
      <c r="DL17" s="622"/>
      <c r="DM17" s="622"/>
      <c r="DN17" s="622"/>
      <c r="DO17" s="622"/>
      <c r="DP17" s="623"/>
      <c r="DQ17" s="627">
        <v>218433</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7387</v>
      </c>
      <c r="S18" s="622"/>
      <c r="T18" s="622"/>
      <c r="U18" s="622"/>
      <c r="V18" s="622"/>
      <c r="W18" s="622"/>
      <c r="X18" s="622"/>
      <c r="Y18" s="623"/>
      <c r="Z18" s="659">
        <v>0</v>
      </c>
      <c r="AA18" s="659"/>
      <c r="AB18" s="659"/>
      <c r="AC18" s="659"/>
      <c r="AD18" s="660">
        <v>7387</v>
      </c>
      <c r="AE18" s="660"/>
      <c r="AF18" s="660"/>
      <c r="AG18" s="660"/>
      <c r="AH18" s="660"/>
      <c r="AI18" s="660"/>
      <c r="AJ18" s="660"/>
      <c r="AK18" s="660"/>
      <c r="AL18" s="624">
        <v>0.1</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54393</v>
      </c>
      <c r="S19" s="622"/>
      <c r="T19" s="622"/>
      <c r="U19" s="622"/>
      <c r="V19" s="622"/>
      <c r="W19" s="622"/>
      <c r="X19" s="622"/>
      <c r="Y19" s="623"/>
      <c r="Z19" s="659">
        <v>0.2</v>
      </c>
      <c r="AA19" s="659"/>
      <c r="AB19" s="659"/>
      <c r="AC19" s="659"/>
      <c r="AD19" s="660">
        <v>54393</v>
      </c>
      <c r="AE19" s="660"/>
      <c r="AF19" s="660"/>
      <c r="AG19" s="660"/>
      <c r="AH19" s="660"/>
      <c r="AI19" s="660"/>
      <c r="AJ19" s="660"/>
      <c r="AK19" s="660"/>
      <c r="AL19" s="624">
        <v>1.1000000000000001</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261</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30362240</v>
      </c>
      <c r="CS20" s="622"/>
      <c r="CT20" s="622"/>
      <c r="CU20" s="622"/>
      <c r="CV20" s="622"/>
      <c r="CW20" s="622"/>
      <c r="CX20" s="622"/>
      <c r="CY20" s="623"/>
      <c r="CZ20" s="659">
        <v>100</v>
      </c>
      <c r="DA20" s="659"/>
      <c r="DB20" s="659"/>
      <c r="DC20" s="659"/>
      <c r="DD20" s="627">
        <v>9458013</v>
      </c>
      <c r="DE20" s="622"/>
      <c r="DF20" s="622"/>
      <c r="DG20" s="622"/>
      <c r="DH20" s="622"/>
      <c r="DI20" s="622"/>
      <c r="DJ20" s="622"/>
      <c r="DK20" s="622"/>
      <c r="DL20" s="622"/>
      <c r="DM20" s="622"/>
      <c r="DN20" s="622"/>
      <c r="DO20" s="622"/>
      <c r="DP20" s="623"/>
      <c r="DQ20" s="627">
        <v>10787982</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7192521</v>
      </c>
      <c r="S21" s="622"/>
      <c r="T21" s="622"/>
      <c r="U21" s="622"/>
      <c r="V21" s="622"/>
      <c r="W21" s="622"/>
      <c r="X21" s="622"/>
      <c r="Y21" s="623"/>
      <c r="Z21" s="659">
        <v>22.3</v>
      </c>
      <c r="AA21" s="659"/>
      <c r="AB21" s="659"/>
      <c r="AC21" s="659"/>
      <c r="AD21" s="660">
        <v>2939927</v>
      </c>
      <c r="AE21" s="660"/>
      <c r="AF21" s="660"/>
      <c r="AG21" s="660"/>
      <c r="AH21" s="660"/>
      <c r="AI21" s="660"/>
      <c r="AJ21" s="660"/>
      <c r="AK21" s="660"/>
      <c r="AL21" s="624">
        <v>58</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2939927</v>
      </c>
      <c r="S22" s="622"/>
      <c r="T22" s="622"/>
      <c r="U22" s="622"/>
      <c r="V22" s="622"/>
      <c r="W22" s="622"/>
      <c r="X22" s="622"/>
      <c r="Y22" s="623"/>
      <c r="Z22" s="659">
        <v>9.1</v>
      </c>
      <c r="AA22" s="659"/>
      <c r="AB22" s="659"/>
      <c r="AC22" s="659"/>
      <c r="AD22" s="660">
        <v>2939927</v>
      </c>
      <c r="AE22" s="660"/>
      <c r="AF22" s="660"/>
      <c r="AG22" s="660"/>
      <c r="AH22" s="660"/>
      <c r="AI22" s="660"/>
      <c r="AJ22" s="660"/>
      <c r="AK22" s="660"/>
      <c r="AL22" s="624">
        <v>58</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269</v>
      </c>
      <c r="C23" s="619"/>
      <c r="D23" s="619"/>
      <c r="E23" s="619"/>
      <c r="F23" s="619"/>
      <c r="G23" s="619"/>
      <c r="H23" s="619"/>
      <c r="I23" s="619"/>
      <c r="J23" s="619"/>
      <c r="K23" s="619"/>
      <c r="L23" s="619"/>
      <c r="M23" s="619"/>
      <c r="N23" s="619"/>
      <c r="O23" s="619"/>
      <c r="P23" s="619"/>
      <c r="Q23" s="620"/>
      <c r="R23" s="621">
        <v>257445</v>
      </c>
      <c r="S23" s="622"/>
      <c r="T23" s="622"/>
      <c r="U23" s="622"/>
      <c r="V23" s="622"/>
      <c r="W23" s="622"/>
      <c r="X23" s="622"/>
      <c r="Y23" s="623"/>
      <c r="Z23" s="659">
        <v>0.8</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11" t="s">
        <v>274</v>
      </c>
      <c r="DM23" s="712"/>
      <c r="DN23" s="712"/>
      <c r="DO23" s="712"/>
      <c r="DP23" s="712"/>
      <c r="DQ23" s="712"/>
      <c r="DR23" s="712"/>
      <c r="DS23" s="712"/>
      <c r="DT23" s="712"/>
      <c r="DU23" s="712"/>
      <c r="DV23" s="713"/>
      <c r="DW23" s="679" t="s">
        <v>275</v>
      </c>
      <c r="DX23" s="680"/>
      <c r="DY23" s="680"/>
      <c r="DZ23" s="680"/>
      <c r="EA23" s="680"/>
      <c r="EB23" s="680"/>
      <c r="EC23" s="681"/>
    </row>
    <row r="24" spans="2:133" ht="11.25" customHeight="1" x14ac:dyDescent="0.2">
      <c r="B24" s="618" t="s">
        <v>276</v>
      </c>
      <c r="C24" s="619"/>
      <c r="D24" s="619"/>
      <c r="E24" s="619"/>
      <c r="F24" s="619"/>
      <c r="G24" s="619"/>
      <c r="H24" s="619"/>
      <c r="I24" s="619"/>
      <c r="J24" s="619"/>
      <c r="K24" s="619"/>
      <c r="L24" s="619"/>
      <c r="M24" s="619"/>
      <c r="N24" s="619"/>
      <c r="O24" s="619"/>
      <c r="P24" s="619"/>
      <c r="Q24" s="620"/>
      <c r="R24" s="621">
        <v>3995149</v>
      </c>
      <c r="S24" s="622"/>
      <c r="T24" s="622"/>
      <c r="U24" s="622"/>
      <c r="V24" s="622"/>
      <c r="W24" s="622"/>
      <c r="X24" s="622"/>
      <c r="Y24" s="623"/>
      <c r="Z24" s="659">
        <v>12.4</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278</v>
      </c>
      <c r="CE24" s="677"/>
      <c r="CF24" s="677"/>
      <c r="CG24" s="677"/>
      <c r="CH24" s="677"/>
      <c r="CI24" s="677"/>
      <c r="CJ24" s="677"/>
      <c r="CK24" s="677"/>
      <c r="CL24" s="677"/>
      <c r="CM24" s="677"/>
      <c r="CN24" s="677"/>
      <c r="CO24" s="677"/>
      <c r="CP24" s="677"/>
      <c r="CQ24" s="678"/>
      <c r="CR24" s="673">
        <v>2800034</v>
      </c>
      <c r="CS24" s="674"/>
      <c r="CT24" s="674"/>
      <c r="CU24" s="674"/>
      <c r="CV24" s="674"/>
      <c r="CW24" s="674"/>
      <c r="CX24" s="674"/>
      <c r="CY24" s="702"/>
      <c r="CZ24" s="703">
        <v>9.1999999999999993</v>
      </c>
      <c r="DA24" s="685"/>
      <c r="DB24" s="685"/>
      <c r="DC24" s="705"/>
      <c r="DD24" s="701">
        <v>2024566</v>
      </c>
      <c r="DE24" s="674"/>
      <c r="DF24" s="674"/>
      <c r="DG24" s="674"/>
      <c r="DH24" s="674"/>
      <c r="DI24" s="674"/>
      <c r="DJ24" s="674"/>
      <c r="DK24" s="702"/>
      <c r="DL24" s="701">
        <v>1868765</v>
      </c>
      <c r="DM24" s="674"/>
      <c r="DN24" s="674"/>
      <c r="DO24" s="674"/>
      <c r="DP24" s="674"/>
      <c r="DQ24" s="674"/>
      <c r="DR24" s="674"/>
      <c r="DS24" s="674"/>
      <c r="DT24" s="674"/>
      <c r="DU24" s="674"/>
      <c r="DV24" s="702"/>
      <c r="DW24" s="703">
        <v>36.9</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9278318</v>
      </c>
      <c r="S25" s="622"/>
      <c r="T25" s="622"/>
      <c r="U25" s="622"/>
      <c r="V25" s="622"/>
      <c r="W25" s="622"/>
      <c r="X25" s="622"/>
      <c r="Y25" s="623"/>
      <c r="Z25" s="659">
        <v>28.7</v>
      </c>
      <c r="AA25" s="659"/>
      <c r="AB25" s="659"/>
      <c r="AC25" s="659"/>
      <c r="AD25" s="660">
        <v>5025724</v>
      </c>
      <c r="AE25" s="660"/>
      <c r="AF25" s="660"/>
      <c r="AG25" s="660"/>
      <c r="AH25" s="660"/>
      <c r="AI25" s="660"/>
      <c r="AJ25" s="660"/>
      <c r="AK25" s="660"/>
      <c r="AL25" s="624">
        <v>99.1</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1886622</v>
      </c>
      <c r="CS25" s="634"/>
      <c r="CT25" s="634"/>
      <c r="CU25" s="634"/>
      <c r="CV25" s="634"/>
      <c r="CW25" s="634"/>
      <c r="CX25" s="634"/>
      <c r="CY25" s="635"/>
      <c r="CZ25" s="624">
        <v>6.2</v>
      </c>
      <c r="DA25" s="636"/>
      <c r="DB25" s="636"/>
      <c r="DC25" s="637"/>
      <c r="DD25" s="627">
        <v>1645590</v>
      </c>
      <c r="DE25" s="634"/>
      <c r="DF25" s="634"/>
      <c r="DG25" s="634"/>
      <c r="DH25" s="634"/>
      <c r="DI25" s="634"/>
      <c r="DJ25" s="634"/>
      <c r="DK25" s="635"/>
      <c r="DL25" s="627">
        <v>1491893</v>
      </c>
      <c r="DM25" s="634"/>
      <c r="DN25" s="634"/>
      <c r="DO25" s="634"/>
      <c r="DP25" s="634"/>
      <c r="DQ25" s="634"/>
      <c r="DR25" s="634"/>
      <c r="DS25" s="634"/>
      <c r="DT25" s="634"/>
      <c r="DU25" s="634"/>
      <c r="DV25" s="635"/>
      <c r="DW25" s="624">
        <v>29.4</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v>618</v>
      </c>
      <c r="S26" s="622"/>
      <c r="T26" s="622"/>
      <c r="U26" s="622"/>
      <c r="V26" s="622"/>
      <c r="W26" s="622"/>
      <c r="X26" s="622"/>
      <c r="Y26" s="623"/>
      <c r="Z26" s="659">
        <v>0</v>
      </c>
      <c r="AA26" s="659"/>
      <c r="AB26" s="659"/>
      <c r="AC26" s="659"/>
      <c r="AD26" s="660">
        <v>618</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1342831</v>
      </c>
      <c r="CS26" s="622"/>
      <c r="CT26" s="622"/>
      <c r="CU26" s="622"/>
      <c r="CV26" s="622"/>
      <c r="CW26" s="622"/>
      <c r="CX26" s="622"/>
      <c r="CY26" s="623"/>
      <c r="CZ26" s="624">
        <v>4.4000000000000004</v>
      </c>
      <c r="DA26" s="636"/>
      <c r="DB26" s="636"/>
      <c r="DC26" s="637"/>
      <c r="DD26" s="627">
        <v>1146155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1456</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1397708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694979</v>
      </c>
      <c r="CS27" s="634"/>
      <c r="CT27" s="634"/>
      <c r="CU27" s="634"/>
      <c r="CV27" s="634"/>
      <c r="CW27" s="634"/>
      <c r="CX27" s="634"/>
      <c r="CY27" s="635"/>
      <c r="CZ27" s="624">
        <v>2.2999999999999998</v>
      </c>
      <c r="DA27" s="636"/>
      <c r="DB27" s="636"/>
      <c r="DC27" s="637"/>
      <c r="DD27" s="627">
        <v>160543</v>
      </c>
      <c r="DE27" s="634"/>
      <c r="DF27" s="634"/>
      <c r="DG27" s="634"/>
      <c r="DH27" s="634"/>
      <c r="DI27" s="634"/>
      <c r="DJ27" s="634"/>
      <c r="DK27" s="635"/>
      <c r="DL27" s="627">
        <v>158439</v>
      </c>
      <c r="DM27" s="634"/>
      <c r="DN27" s="634"/>
      <c r="DO27" s="634"/>
      <c r="DP27" s="634"/>
      <c r="DQ27" s="634"/>
      <c r="DR27" s="634"/>
      <c r="DS27" s="634"/>
      <c r="DT27" s="634"/>
      <c r="DU27" s="634"/>
      <c r="DV27" s="635"/>
      <c r="DW27" s="624">
        <v>3.1</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83665</v>
      </c>
      <c r="S28" s="622"/>
      <c r="T28" s="622"/>
      <c r="U28" s="622"/>
      <c r="V28" s="622"/>
      <c r="W28" s="622"/>
      <c r="X28" s="622"/>
      <c r="Y28" s="623"/>
      <c r="Z28" s="659">
        <v>0.3</v>
      </c>
      <c r="AA28" s="659"/>
      <c r="AB28" s="659"/>
      <c r="AC28" s="659"/>
      <c r="AD28" s="660">
        <v>32584</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218433</v>
      </c>
      <c r="CS28" s="622"/>
      <c r="CT28" s="622"/>
      <c r="CU28" s="622"/>
      <c r="CV28" s="622"/>
      <c r="CW28" s="622"/>
      <c r="CX28" s="622"/>
      <c r="CY28" s="623"/>
      <c r="CZ28" s="624">
        <v>0.7</v>
      </c>
      <c r="DA28" s="636"/>
      <c r="DB28" s="636"/>
      <c r="DC28" s="637"/>
      <c r="DD28" s="627">
        <v>218433</v>
      </c>
      <c r="DE28" s="622"/>
      <c r="DF28" s="622"/>
      <c r="DG28" s="622"/>
      <c r="DH28" s="622"/>
      <c r="DI28" s="622"/>
      <c r="DJ28" s="622"/>
      <c r="DK28" s="623"/>
      <c r="DL28" s="627">
        <v>218433</v>
      </c>
      <c r="DM28" s="622"/>
      <c r="DN28" s="622"/>
      <c r="DO28" s="622"/>
      <c r="DP28" s="622"/>
      <c r="DQ28" s="622"/>
      <c r="DR28" s="622"/>
      <c r="DS28" s="622"/>
      <c r="DT28" s="622"/>
      <c r="DU28" s="622"/>
      <c r="DV28" s="623"/>
      <c r="DW28" s="624">
        <v>4.3</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12347</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218433</v>
      </c>
      <c r="CS29" s="634"/>
      <c r="CT29" s="634"/>
      <c r="CU29" s="634"/>
      <c r="CV29" s="634"/>
      <c r="CW29" s="634"/>
      <c r="CX29" s="634"/>
      <c r="CY29" s="635"/>
      <c r="CZ29" s="624">
        <v>0.7</v>
      </c>
      <c r="DA29" s="636"/>
      <c r="DB29" s="636"/>
      <c r="DC29" s="637"/>
      <c r="DD29" s="627">
        <v>218433</v>
      </c>
      <c r="DE29" s="634"/>
      <c r="DF29" s="634"/>
      <c r="DG29" s="634"/>
      <c r="DH29" s="634"/>
      <c r="DI29" s="634"/>
      <c r="DJ29" s="634"/>
      <c r="DK29" s="635"/>
      <c r="DL29" s="627">
        <v>218433</v>
      </c>
      <c r="DM29" s="634"/>
      <c r="DN29" s="634"/>
      <c r="DO29" s="634"/>
      <c r="DP29" s="634"/>
      <c r="DQ29" s="634"/>
      <c r="DR29" s="634"/>
      <c r="DS29" s="634"/>
      <c r="DT29" s="634"/>
      <c r="DU29" s="634"/>
      <c r="DV29" s="635"/>
      <c r="DW29" s="624">
        <v>4.3</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11007971</v>
      </c>
      <c r="S30" s="622"/>
      <c r="T30" s="622"/>
      <c r="U30" s="622"/>
      <c r="V30" s="622"/>
      <c r="W30" s="622"/>
      <c r="X30" s="622"/>
      <c r="Y30" s="623"/>
      <c r="Z30" s="659">
        <v>34.1</v>
      </c>
      <c r="AA30" s="659"/>
      <c r="AB30" s="659"/>
      <c r="AC30" s="659"/>
      <c r="AD30" s="660" t="s">
        <v>122</v>
      </c>
      <c r="AE30" s="660"/>
      <c r="AF30" s="660"/>
      <c r="AG30" s="660"/>
      <c r="AH30" s="660"/>
      <c r="AI30" s="660"/>
      <c r="AJ30" s="660"/>
      <c r="AK30" s="660"/>
      <c r="AL30" s="624" t="s">
        <v>122</v>
      </c>
      <c r="AM30" s="625"/>
      <c r="AN30" s="625"/>
      <c r="AO30" s="661"/>
      <c r="AP30" s="679" t="s">
        <v>210</v>
      </c>
      <c r="AQ30" s="680"/>
      <c r="AR30" s="680"/>
      <c r="AS30" s="680"/>
      <c r="AT30" s="680"/>
      <c r="AU30" s="680"/>
      <c r="AV30" s="680"/>
      <c r="AW30" s="680"/>
      <c r="AX30" s="680"/>
      <c r="AY30" s="680"/>
      <c r="AZ30" s="680"/>
      <c r="BA30" s="680"/>
      <c r="BB30" s="680"/>
      <c r="BC30" s="680"/>
      <c r="BD30" s="680"/>
      <c r="BE30" s="680"/>
      <c r="BF30" s="681"/>
      <c r="BG30" s="679" t="s">
        <v>293</v>
      </c>
      <c r="BH30" s="693"/>
      <c r="BI30" s="693"/>
      <c r="BJ30" s="693"/>
      <c r="BK30" s="693"/>
      <c r="BL30" s="693"/>
      <c r="BM30" s="693"/>
      <c r="BN30" s="693"/>
      <c r="BO30" s="693"/>
      <c r="BP30" s="693"/>
      <c r="BQ30" s="694"/>
      <c r="BR30" s="679"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213036</v>
      </c>
      <c r="CS30" s="622"/>
      <c r="CT30" s="622"/>
      <c r="CU30" s="622"/>
      <c r="CV30" s="622"/>
      <c r="CW30" s="622"/>
      <c r="CX30" s="622"/>
      <c r="CY30" s="623"/>
      <c r="CZ30" s="624">
        <v>0.7</v>
      </c>
      <c r="DA30" s="636"/>
      <c r="DB30" s="636"/>
      <c r="DC30" s="637"/>
      <c r="DD30" s="627">
        <v>213036</v>
      </c>
      <c r="DE30" s="622"/>
      <c r="DF30" s="622"/>
      <c r="DG30" s="622"/>
      <c r="DH30" s="622"/>
      <c r="DI30" s="622"/>
      <c r="DJ30" s="622"/>
      <c r="DK30" s="623"/>
      <c r="DL30" s="627">
        <v>213036</v>
      </c>
      <c r="DM30" s="622"/>
      <c r="DN30" s="622"/>
      <c r="DO30" s="622"/>
      <c r="DP30" s="622"/>
      <c r="DQ30" s="622"/>
      <c r="DR30" s="622"/>
      <c r="DS30" s="622"/>
      <c r="DT30" s="622"/>
      <c r="DU30" s="622"/>
      <c r="DV30" s="623"/>
      <c r="DW30" s="624">
        <v>4.2</v>
      </c>
      <c r="DX30" s="636"/>
      <c r="DY30" s="636"/>
      <c r="DZ30" s="636"/>
      <c r="EA30" s="636"/>
      <c r="EB30" s="636"/>
      <c r="EC30" s="648"/>
    </row>
    <row r="31" spans="2:133" ht="11.25" customHeight="1" x14ac:dyDescent="0.2">
      <c r="B31" s="696" t="s">
        <v>296</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297</v>
      </c>
      <c r="AQ31" s="688"/>
      <c r="AR31" s="688"/>
      <c r="AS31" s="688"/>
      <c r="AT31" s="689" t="s">
        <v>298</v>
      </c>
      <c r="AU31" s="206"/>
      <c r="AV31" s="206"/>
      <c r="AW31" s="206"/>
      <c r="AX31" s="676" t="s">
        <v>176</v>
      </c>
      <c r="AY31" s="677"/>
      <c r="AZ31" s="677"/>
      <c r="BA31" s="677"/>
      <c r="BB31" s="677"/>
      <c r="BC31" s="677"/>
      <c r="BD31" s="677"/>
      <c r="BE31" s="677"/>
      <c r="BF31" s="678"/>
      <c r="BG31" s="683">
        <v>98.6</v>
      </c>
      <c r="BH31" s="684"/>
      <c r="BI31" s="684"/>
      <c r="BJ31" s="684"/>
      <c r="BK31" s="684"/>
      <c r="BL31" s="684"/>
      <c r="BM31" s="685">
        <v>97.6</v>
      </c>
      <c r="BN31" s="684"/>
      <c r="BO31" s="684"/>
      <c r="BP31" s="684"/>
      <c r="BQ31" s="686"/>
      <c r="BR31" s="683">
        <v>99.4</v>
      </c>
      <c r="BS31" s="684"/>
      <c r="BT31" s="684"/>
      <c r="BU31" s="684"/>
      <c r="BV31" s="684"/>
      <c r="BW31" s="684"/>
      <c r="BX31" s="685">
        <v>98.7</v>
      </c>
      <c r="BY31" s="684"/>
      <c r="BZ31" s="684"/>
      <c r="CA31" s="684"/>
      <c r="CB31" s="686"/>
      <c r="CD31" s="642"/>
      <c r="CE31" s="643"/>
      <c r="CF31" s="618" t="s">
        <v>299</v>
      </c>
      <c r="CG31" s="619"/>
      <c r="CH31" s="619"/>
      <c r="CI31" s="619"/>
      <c r="CJ31" s="619"/>
      <c r="CK31" s="619"/>
      <c r="CL31" s="619"/>
      <c r="CM31" s="619"/>
      <c r="CN31" s="619"/>
      <c r="CO31" s="619"/>
      <c r="CP31" s="619"/>
      <c r="CQ31" s="620"/>
      <c r="CR31" s="621">
        <v>5397</v>
      </c>
      <c r="CS31" s="634"/>
      <c r="CT31" s="634"/>
      <c r="CU31" s="634"/>
      <c r="CV31" s="634"/>
      <c r="CW31" s="634"/>
      <c r="CX31" s="634"/>
      <c r="CY31" s="635"/>
      <c r="CZ31" s="624">
        <v>0</v>
      </c>
      <c r="DA31" s="636"/>
      <c r="DB31" s="636"/>
      <c r="DC31" s="637"/>
      <c r="DD31" s="627">
        <v>5397</v>
      </c>
      <c r="DE31" s="634"/>
      <c r="DF31" s="634"/>
      <c r="DG31" s="634"/>
      <c r="DH31" s="634"/>
      <c r="DI31" s="634"/>
      <c r="DJ31" s="634"/>
      <c r="DK31" s="635"/>
      <c r="DL31" s="627">
        <v>5397</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1487592</v>
      </c>
      <c r="S32" s="622"/>
      <c r="T32" s="622"/>
      <c r="U32" s="622"/>
      <c r="V32" s="622"/>
      <c r="W32" s="622"/>
      <c r="X32" s="622"/>
      <c r="Y32" s="623"/>
      <c r="Z32" s="659">
        <v>4.5999999999999996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301</v>
      </c>
      <c r="AX32" s="618" t="s">
        <v>302</v>
      </c>
      <c r="AY32" s="619"/>
      <c r="AZ32" s="619"/>
      <c r="BA32" s="619"/>
      <c r="BB32" s="619"/>
      <c r="BC32" s="619"/>
      <c r="BD32" s="619"/>
      <c r="BE32" s="619"/>
      <c r="BF32" s="620"/>
      <c r="BG32" s="692">
        <v>99</v>
      </c>
      <c r="BH32" s="634"/>
      <c r="BI32" s="634"/>
      <c r="BJ32" s="634"/>
      <c r="BK32" s="634"/>
      <c r="BL32" s="634"/>
      <c r="BM32" s="625">
        <v>97.5</v>
      </c>
      <c r="BN32" s="634"/>
      <c r="BO32" s="634"/>
      <c r="BP32" s="634"/>
      <c r="BQ32" s="657"/>
      <c r="BR32" s="692">
        <v>99.1</v>
      </c>
      <c r="BS32" s="634"/>
      <c r="BT32" s="634"/>
      <c r="BU32" s="634"/>
      <c r="BV32" s="634"/>
      <c r="BW32" s="634"/>
      <c r="BX32" s="625">
        <v>97.9</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234939</v>
      </c>
      <c r="S33" s="622"/>
      <c r="T33" s="622"/>
      <c r="U33" s="622"/>
      <c r="V33" s="622"/>
      <c r="W33" s="622"/>
      <c r="X33" s="622"/>
      <c r="Y33" s="623"/>
      <c r="Z33" s="659">
        <v>0.7</v>
      </c>
      <c r="AA33" s="659"/>
      <c r="AB33" s="659"/>
      <c r="AC33" s="659"/>
      <c r="AD33" s="660">
        <v>6846</v>
      </c>
      <c r="AE33" s="660"/>
      <c r="AF33" s="660"/>
      <c r="AG33" s="660"/>
      <c r="AH33" s="660"/>
      <c r="AI33" s="660"/>
      <c r="AJ33" s="660"/>
      <c r="AK33" s="660"/>
      <c r="AL33" s="624">
        <v>0.1</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97.9</v>
      </c>
      <c r="BH33" s="606"/>
      <c r="BI33" s="606"/>
      <c r="BJ33" s="606"/>
      <c r="BK33" s="606"/>
      <c r="BL33" s="606"/>
      <c r="BM33" s="652">
        <v>97.4</v>
      </c>
      <c r="BN33" s="606"/>
      <c r="BO33" s="606"/>
      <c r="BP33" s="606"/>
      <c r="BQ33" s="669"/>
      <c r="BR33" s="682">
        <v>99.6</v>
      </c>
      <c r="BS33" s="606"/>
      <c r="BT33" s="606"/>
      <c r="BU33" s="606"/>
      <c r="BV33" s="606"/>
      <c r="BW33" s="606"/>
      <c r="BX33" s="652">
        <v>99.5</v>
      </c>
      <c r="BY33" s="606"/>
      <c r="BZ33" s="606"/>
      <c r="CA33" s="606"/>
      <c r="CB33" s="669"/>
      <c r="CD33" s="618" t="s">
        <v>306</v>
      </c>
      <c r="CE33" s="619"/>
      <c r="CF33" s="619"/>
      <c r="CG33" s="619"/>
      <c r="CH33" s="619"/>
      <c r="CI33" s="619"/>
      <c r="CJ33" s="619"/>
      <c r="CK33" s="619"/>
      <c r="CL33" s="619"/>
      <c r="CM33" s="619"/>
      <c r="CN33" s="619"/>
      <c r="CO33" s="619"/>
      <c r="CP33" s="619"/>
      <c r="CQ33" s="620"/>
      <c r="CR33" s="621">
        <v>18081458</v>
      </c>
      <c r="CS33" s="634"/>
      <c r="CT33" s="634"/>
      <c r="CU33" s="634"/>
      <c r="CV33" s="634"/>
      <c r="CW33" s="634"/>
      <c r="CX33" s="634"/>
      <c r="CY33" s="635"/>
      <c r="CZ33" s="624">
        <v>59.6</v>
      </c>
      <c r="DA33" s="636"/>
      <c r="DB33" s="636"/>
      <c r="DC33" s="637"/>
      <c r="DD33" s="627">
        <v>8100552</v>
      </c>
      <c r="DE33" s="634"/>
      <c r="DF33" s="634"/>
      <c r="DG33" s="634"/>
      <c r="DH33" s="634"/>
      <c r="DI33" s="634"/>
      <c r="DJ33" s="634"/>
      <c r="DK33" s="635"/>
      <c r="DL33" s="627">
        <v>2386896</v>
      </c>
      <c r="DM33" s="634"/>
      <c r="DN33" s="634"/>
      <c r="DO33" s="634"/>
      <c r="DP33" s="634"/>
      <c r="DQ33" s="634"/>
      <c r="DR33" s="634"/>
      <c r="DS33" s="634"/>
      <c r="DT33" s="634"/>
      <c r="DU33" s="634"/>
      <c r="DV33" s="635"/>
      <c r="DW33" s="624">
        <v>47.1</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42395</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3605492</v>
      </c>
      <c r="CS34" s="622"/>
      <c r="CT34" s="622"/>
      <c r="CU34" s="622"/>
      <c r="CV34" s="622"/>
      <c r="CW34" s="622"/>
      <c r="CX34" s="622"/>
      <c r="CY34" s="623"/>
      <c r="CZ34" s="624">
        <v>11.9</v>
      </c>
      <c r="DA34" s="636"/>
      <c r="DB34" s="636"/>
      <c r="DC34" s="637"/>
      <c r="DD34" s="627">
        <v>1378472</v>
      </c>
      <c r="DE34" s="622"/>
      <c r="DF34" s="622"/>
      <c r="DG34" s="622"/>
      <c r="DH34" s="622"/>
      <c r="DI34" s="622"/>
      <c r="DJ34" s="622"/>
      <c r="DK34" s="623"/>
      <c r="DL34" s="627">
        <v>818703</v>
      </c>
      <c r="DM34" s="622"/>
      <c r="DN34" s="622"/>
      <c r="DO34" s="622"/>
      <c r="DP34" s="622"/>
      <c r="DQ34" s="622"/>
      <c r="DR34" s="622"/>
      <c r="DS34" s="622"/>
      <c r="DT34" s="622"/>
      <c r="DU34" s="622"/>
      <c r="DV34" s="623"/>
      <c r="DW34" s="624">
        <v>16.100000000000001</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6398317</v>
      </c>
      <c r="S35" s="622"/>
      <c r="T35" s="622"/>
      <c r="U35" s="622"/>
      <c r="V35" s="622"/>
      <c r="W35" s="622"/>
      <c r="X35" s="622"/>
      <c r="Y35" s="623"/>
      <c r="Z35" s="659">
        <v>19.8</v>
      </c>
      <c r="AA35" s="659"/>
      <c r="AB35" s="659"/>
      <c r="AC35" s="659"/>
      <c r="AD35" s="660" t="s">
        <v>122</v>
      </c>
      <c r="AE35" s="660"/>
      <c r="AF35" s="660"/>
      <c r="AG35" s="660"/>
      <c r="AH35" s="660"/>
      <c r="AI35" s="660"/>
      <c r="AJ35" s="660"/>
      <c r="AK35" s="660"/>
      <c r="AL35" s="624" t="s">
        <v>122</v>
      </c>
      <c r="AM35" s="625"/>
      <c r="AN35" s="625"/>
      <c r="AO35" s="661"/>
      <c r="AP35" s="210"/>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312</v>
      </c>
      <c r="CE35" s="619"/>
      <c r="CF35" s="619"/>
      <c r="CG35" s="619"/>
      <c r="CH35" s="619"/>
      <c r="CI35" s="619"/>
      <c r="CJ35" s="619"/>
      <c r="CK35" s="619"/>
      <c r="CL35" s="619"/>
      <c r="CM35" s="619"/>
      <c r="CN35" s="619"/>
      <c r="CO35" s="619"/>
      <c r="CP35" s="619"/>
      <c r="CQ35" s="620"/>
      <c r="CR35" s="621">
        <v>20500</v>
      </c>
      <c r="CS35" s="634"/>
      <c r="CT35" s="634"/>
      <c r="CU35" s="634"/>
      <c r="CV35" s="634"/>
      <c r="CW35" s="634"/>
      <c r="CX35" s="634"/>
      <c r="CY35" s="635"/>
      <c r="CZ35" s="624">
        <v>0.1</v>
      </c>
      <c r="DA35" s="636"/>
      <c r="DB35" s="636"/>
      <c r="DC35" s="637"/>
      <c r="DD35" s="627">
        <v>7863</v>
      </c>
      <c r="DE35" s="634"/>
      <c r="DF35" s="634"/>
      <c r="DG35" s="634"/>
      <c r="DH35" s="634"/>
      <c r="DI35" s="634"/>
      <c r="DJ35" s="634"/>
      <c r="DK35" s="635"/>
      <c r="DL35" s="627">
        <v>2949</v>
      </c>
      <c r="DM35" s="634"/>
      <c r="DN35" s="634"/>
      <c r="DO35" s="634"/>
      <c r="DP35" s="634"/>
      <c r="DQ35" s="634"/>
      <c r="DR35" s="634"/>
      <c r="DS35" s="634"/>
      <c r="DT35" s="634"/>
      <c r="DU35" s="634"/>
      <c r="DV35" s="635"/>
      <c r="DW35" s="624">
        <v>0.1</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3044612</v>
      </c>
      <c r="S36" s="622"/>
      <c r="T36" s="622"/>
      <c r="U36" s="622"/>
      <c r="V36" s="622"/>
      <c r="W36" s="622"/>
      <c r="X36" s="622"/>
      <c r="Y36" s="623"/>
      <c r="Z36" s="659">
        <v>9.4</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3">
        <v>2612792</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206740</v>
      </c>
      <c r="BW36" s="674"/>
      <c r="BX36" s="674"/>
      <c r="BY36" s="674"/>
      <c r="BZ36" s="674"/>
      <c r="CA36" s="674"/>
      <c r="CB36" s="675"/>
      <c r="CD36" s="618" t="s">
        <v>316</v>
      </c>
      <c r="CE36" s="619"/>
      <c r="CF36" s="619"/>
      <c r="CG36" s="619"/>
      <c r="CH36" s="619"/>
      <c r="CI36" s="619"/>
      <c r="CJ36" s="619"/>
      <c r="CK36" s="619"/>
      <c r="CL36" s="619"/>
      <c r="CM36" s="619"/>
      <c r="CN36" s="619"/>
      <c r="CO36" s="619"/>
      <c r="CP36" s="619"/>
      <c r="CQ36" s="620"/>
      <c r="CR36" s="621">
        <v>4660542</v>
      </c>
      <c r="CS36" s="622"/>
      <c r="CT36" s="622"/>
      <c r="CU36" s="622"/>
      <c r="CV36" s="622"/>
      <c r="CW36" s="622"/>
      <c r="CX36" s="622"/>
      <c r="CY36" s="623"/>
      <c r="CZ36" s="624">
        <v>15.3</v>
      </c>
      <c r="DA36" s="636"/>
      <c r="DB36" s="636"/>
      <c r="DC36" s="637"/>
      <c r="DD36" s="627">
        <v>2277804</v>
      </c>
      <c r="DE36" s="622"/>
      <c r="DF36" s="622"/>
      <c r="DG36" s="622"/>
      <c r="DH36" s="622"/>
      <c r="DI36" s="622"/>
      <c r="DJ36" s="622"/>
      <c r="DK36" s="623"/>
      <c r="DL36" s="627">
        <v>751990</v>
      </c>
      <c r="DM36" s="622"/>
      <c r="DN36" s="622"/>
      <c r="DO36" s="622"/>
      <c r="DP36" s="622"/>
      <c r="DQ36" s="622"/>
      <c r="DR36" s="622"/>
      <c r="DS36" s="622"/>
      <c r="DT36" s="622"/>
      <c r="DU36" s="622"/>
      <c r="DV36" s="623"/>
      <c r="DW36" s="624">
        <v>14.8</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619019</v>
      </c>
      <c r="S37" s="622"/>
      <c r="T37" s="622"/>
      <c r="U37" s="622"/>
      <c r="V37" s="622"/>
      <c r="W37" s="622"/>
      <c r="X37" s="622"/>
      <c r="Y37" s="623"/>
      <c r="Z37" s="659">
        <v>1.9</v>
      </c>
      <c r="AA37" s="659"/>
      <c r="AB37" s="659"/>
      <c r="AC37" s="659"/>
      <c r="AD37" s="660">
        <v>3904</v>
      </c>
      <c r="AE37" s="660"/>
      <c r="AF37" s="660"/>
      <c r="AG37" s="660"/>
      <c r="AH37" s="660"/>
      <c r="AI37" s="660"/>
      <c r="AJ37" s="660"/>
      <c r="AK37" s="660"/>
      <c r="AL37" s="624">
        <v>0.1</v>
      </c>
      <c r="AM37" s="625"/>
      <c r="AN37" s="625"/>
      <c r="AO37" s="661"/>
      <c r="AQ37" s="654" t="s">
        <v>318</v>
      </c>
      <c r="AR37" s="655"/>
      <c r="AS37" s="655"/>
      <c r="AT37" s="655"/>
      <c r="AU37" s="655"/>
      <c r="AV37" s="655"/>
      <c r="AW37" s="655"/>
      <c r="AX37" s="655"/>
      <c r="AY37" s="656"/>
      <c r="AZ37" s="621">
        <v>1385028</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231419</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1097263</v>
      </c>
      <c r="CS37" s="634"/>
      <c r="CT37" s="634"/>
      <c r="CU37" s="634"/>
      <c r="CV37" s="634"/>
      <c r="CW37" s="634"/>
      <c r="CX37" s="634"/>
      <c r="CY37" s="635"/>
      <c r="CZ37" s="624">
        <v>3.6</v>
      </c>
      <c r="DA37" s="636"/>
      <c r="DB37" s="636"/>
      <c r="DC37" s="637"/>
      <c r="DD37" s="627">
        <v>1097263</v>
      </c>
      <c r="DE37" s="634"/>
      <c r="DF37" s="634"/>
      <c r="DG37" s="634"/>
      <c r="DH37" s="634"/>
      <c r="DI37" s="634"/>
      <c r="DJ37" s="634"/>
      <c r="DK37" s="635"/>
      <c r="DL37" s="627">
        <v>430646</v>
      </c>
      <c r="DM37" s="634"/>
      <c r="DN37" s="634"/>
      <c r="DO37" s="634"/>
      <c r="DP37" s="634"/>
      <c r="DQ37" s="634"/>
      <c r="DR37" s="634"/>
      <c r="DS37" s="634"/>
      <c r="DT37" s="634"/>
      <c r="DU37" s="634"/>
      <c r="DV37" s="635"/>
      <c r="DW37" s="624">
        <v>8.5</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80400</v>
      </c>
      <c r="S38" s="622"/>
      <c r="T38" s="622"/>
      <c r="U38" s="622"/>
      <c r="V38" s="622"/>
      <c r="W38" s="622"/>
      <c r="X38" s="622"/>
      <c r="Y38" s="623"/>
      <c r="Z38" s="659">
        <v>0.2</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245646</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3063</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982118</v>
      </c>
      <c r="CS38" s="622"/>
      <c r="CT38" s="622"/>
      <c r="CU38" s="622"/>
      <c r="CV38" s="622"/>
      <c r="CW38" s="622"/>
      <c r="CX38" s="622"/>
      <c r="CY38" s="623"/>
      <c r="CZ38" s="624">
        <v>3.2</v>
      </c>
      <c r="DA38" s="636"/>
      <c r="DB38" s="636"/>
      <c r="DC38" s="637"/>
      <c r="DD38" s="627">
        <v>736122</v>
      </c>
      <c r="DE38" s="622"/>
      <c r="DF38" s="622"/>
      <c r="DG38" s="622"/>
      <c r="DH38" s="622"/>
      <c r="DI38" s="622"/>
      <c r="DJ38" s="622"/>
      <c r="DK38" s="623"/>
      <c r="DL38" s="627">
        <v>736122</v>
      </c>
      <c r="DM38" s="622"/>
      <c r="DN38" s="622"/>
      <c r="DO38" s="622"/>
      <c r="DP38" s="622"/>
      <c r="DQ38" s="622"/>
      <c r="DR38" s="622"/>
      <c r="DS38" s="622"/>
      <c r="DT38" s="622"/>
      <c r="DU38" s="622"/>
      <c r="DV38" s="623"/>
      <c r="DW38" s="624">
        <v>14.5</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4903</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8718674</v>
      </c>
      <c r="CS39" s="634"/>
      <c r="CT39" s="634"/>
      <c r="CU39" s="634"/>
      <c r="CV39" s="634"/>
      <c r="CW39" s="634"/>
      <c r="CX39" s="634"/>
      <c r="CY39" s="635"/>
      <c r="CZ39" s="624">
        <v>28.7</v>
      </c>
      <c r="DA39" s="636"/>
      <c r="DB39" s="636"/>
      <c r="DC39" s="637"/>
      <c r="DD39" s="627">
        <v>3623159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11</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94132</v>
      </c>
      <c r="CS40" s="622"/>
      <c r="CT40" s="622"/>
      <c r="CU40" s="622"/>
      <c r="CV40" s="622"/>
      <c r="CW40" s="622"/>
      <c r="CX40" s="622"/>
      <c r="CY40" s="623"/>
      <c r="CZ40" s="624">
        <v>0.3</v>
      </c>
      <c r="DA40" s="636"/>
      <c r="DB40" s="636"/>
      <c r="DC40" s="637"/>
      <c r="DD40" s="627">
        <v>77132</v>
      </c>
      <c r="DE40" s="622"/>
      <c r="DF40" s="622"/>
      <c r="DG40" s="622"/>
      <c r="DH40" s="622"/>
      <c r="DI40" s="622"/>
      <c r="DJ40" s="622"/>
      <c r="DK40" s="623"/>
      <c r="DL40" s="627">
        <v>77132</v>
      </c>
      <c r="DM40" s="622"/>
      <c r="DN40" s="622"/>
      <c r="DO40" s="622"/>
      <c r="DP40" s="622"/>
      <c r="DQ40" s="622"/>
      <c r="DR40" s="622"/>
      <c r="DS40" s="622"/>
      <c r="DT40" s="622"/>
      <c r="DU40" s="622"/>
      <c r="DV40" s="623"/>
      <c r="DW40" s="624">
        <v>1.5</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32291649</v>
      </c>
      <c r="S41" s="646"/>
      <c r="T41" s="646"/>
      <c r="U41" s="646"/>
      <c r="V41" s="646"/>
      <c r="W41" s="646"/>
      <c r="X41" s="646"/>
      <c r="Y41" s="649"/>
      <c r="Z41" s="650">
        <v>100</v>
      </c>
      <c r="AA41" s="650"/>
      <c r="AB41" s="650"/>
      <c r="AC41" s="650"/>
      <c r="AD41" s="651">
        <v>5069676</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306635</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41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675483</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509</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9480748</v>
      </c>
      <c r="CS42" s="634"/>
      <c r="CT42" s="634"/>
      <c r="CU42" s="634"/>
      <c r="CV42" s="634"/>
      <c r="CW42" s="634"/>
      <c r="CX42" s="634"/>
      <c r="CY42" s="635"/>
      <c r="CZ42" s="624">
        <v>31.2</v>
      </c>
      <c r="DA42" s="636"/>
      <c r="DB42" s="636"/>
      <c r="DC42" s="637"/>
      <c r="DD42" s="627">
        <v>662864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9458013</v>
      </c>
      <c r="CS44" s="622"/>
      <c r="CT44" s="622"/>
      <c r="CU44" s="622"/>
      <c r="CV44" s="622"/>
      <c r="CW44" s="622"/>
      <c r="CX44" s="622"/>
      <c r="CY44" s="623"/>
      <c r="CZ44" s="624">
        <v>31.2</v>
      </c>
      <c r="DA44" s="625"/>
      <c r="DB44" s="625"/>
      <c r="DC44" s="626"/>
      <c r="DD44" s="627">
        <v>658208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8420910</v>
      </c>
      <c r="CS45" s="634"/>
      <c r="CT45" s="634"/>
      <c r="CU45" s="634"/>
      <c r="CV45" s="634"/>
      <c r="CW45" s="634"/>
      <c r="CX45" s="634"/>
      <c r="CY45" s="635"/>
      <c r="CZ45" s="624">
        <v>27.7</v>
      </c>
      <c r="DA45" s="636"/>
      <c r="DB45" s="636"/>
      <c r="DC45" s="637"/>
      <c r="DD45" s="627">
        <v>551572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1037103</v>
      </c>
      <c r="CS46" s="622"/>
      <c r="CT46" s="622"/>
      <c r="CU46" s="622"/>
      <c r="CV46" s="622"/>
      <c r="CW46" s="622"/>
      <c r="CX46" s="622"/>
      <c r="CY46" s="623"/>
      <c r="CZ46" s="624">
        <v>3.4</v>
      </c>
      <c r="DA46" s="625"/>
      <c r="DB46" s="625"/>
      <c r="DC46" s="626"/>
      <c r="DD46" s="627">
        <v>106636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v>22735</v>
      </c>
      <c r="CS47" s="634"/>
      <c r="CT47" s="634"/>
      <c r="CU47" s="634"/>
      <c r="CV47" s="634"/>
      <c r="CW47" s="634"/>
      <c r="CX47" s="634"/>
      <c r="CY47" s="635"/>
      <c r="CZ47" s="624">
        <v>0.1</v>
      </c>
      <c r="DA47" s="636"/>
      <c r="DB47" s="636"/>
      <c r="DC47" s="637"/>
      <c r="DD47" s="627">
        <v>4656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30362240</v>
      </c>
      <c r="CS49" s="606"/>
      <c r="CT49" s="606"/>
      <c r="CU49" s="606"/>
      <c r="CV49" s="606"/>
      <c r="CW49" s="606"/>
      <c r="CX49" s="606"/>
      <c r="CY49" s="607"/>
      <c r="CZ49" s="608">
        <v>100</v>
      </c>
      <c r="DA49" s="609"/>
      <c r="DB49" s="609"/>
      <c r="DC49" s="610"/>
      <c r="DD49" s="611">
        <v>10787982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Vg/pN+0pgisLAA43btSnjH7Ut9tYM98yr853QX7ORq/8CxDTLf3++1NCu5CVvTSngwWj35CsFH1vzDp9RhcpQ==" saltValue="qDjYbqkbex+mETclfvpt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election activeCell="AP76" sqref="AP76:AT76"/>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2">
        <v>32291</v>
      </c>
      <c r="R7" s="1103"/>
      <c r="S7" s="1103"/>
      <c r="T7" s="1103"/>
      <c r="U7" s="1103"/>
      <c r="V7" s="1103">
        <v>30362</v>
      </c>
      <c r="W7" s="1103"/>
      <c r="X7" s="1103"/>
      <c r="Y7" s="1103"/>
      <c r="Z7" s="1103"/>
      <c r="AA7" s="1103">
        <v>1929</v>
      </c>
      <c r="AB7" s="1103"/>
      <c r="AC7" s="1103"/>
      <c r="AD7" s="1103"/>
      <c r="AE7" s="1104"/>
      <c r="AF7" s="1105">
        <v>839</v>
      </c>
      <c r="AG7" s="1106"/>
      <c r="AH7" s="1106"/>
      <c r="AI7" s="1106"/>
      <c r="AJ7" s="1107"/>
      <c r="AK7" s="1108">
        <v>6398</v>
      </c>
      <c r="AL7" s="1109"/>
      <c r="AM7" s="1109"/>
      <c r="AN7" s="1109"/>
      <c r="AO7" s="1109"/>
      <c r="AP7" s="1109">
        <v>1893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374</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v>0</v>
      </c>
      <c r="AB8" s="1039"/>
      <c r="AC8" s="1039"/>
      <c r="AD8" s="1039"/>
      <c r="AE8" s="1040"/>
      <c r="AF8" s="1035">
        <v>0</v>
      </c>
      <c r="AG8" s="1036"/>
      <c r="AH8" s="1036"/>
      <c r="AI8" s="1036"/>
      <c r="AJ8" s="1037"/>
      <c r="AK8" s="1080">
        <v>1</v>
      </c>
      <c r="AL8" s="1081"/>
      <c r="AM8" s="1081"/>
      <c r="AN8" s="1081"/>
      <c r="AO8" s="1081"/>
      <c r="AP8" s="1081" t="s">
        <v>551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32292</v>
      </c>
      <c r="R23" s="1061"/>
      <c r="S23" s="1061"/>
      <c r="T23" s="1061"/>
      <c r="U23" s="1061"/>
      <c r="V23" s="1061">
        <v>30362</v>
      </c>
      <c r="W23" s="1061"/>
      <c r="X23" s="1061"/>
      <c r="Y23" s="1061"/>
      <c r="Z23" s="1061"/>
      <c r="AA23" s="1061">
        <v>1929</v>
      </c>
      <c r="AB23" s="1061"/>
      <c r="AC23" s="1061"/>
      <c r="AD23" s="1061"/>
      <c r="AE23" s="1068"/>
      <c r="AF23" s="1069">
        <v>839</v>
      </c>
      <c r="AG23" s="1061"/>
      <c r="AH23" s="1061"/>
      <c r="AI23" s="1061"/>
      <c r="AJ23" s="1070"/>
      <c r="AK23" s="1071"/>
      <c r="AL23" s="1072"/>
      <c r="AM23" s="1072"/>
      <c r="AN23" s="1072"/>
      <c r="AO23" s="1072"/>
      <c r="AP23" s="1061">
        <v>1893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3551</v>
      </c>
      <c r="R28" s="1051"/>
      <c r="S28" s="1051"/>
      <c r="T28" s="1051"/>
      <c r="U28" s="1051"/>
      <c r="V28" s="1051">
        <v>3344</v>
      </c>
      <c r="W28" s="1051"/>
      <c r="X28" s="1051"/>
      <c r="Y28" s="1051"/>
      <c r="Z28" s="1051"/>
      <c r="AA28" s="1051">
        <v>207</v>
      </c>
      <c r="AB28" s="1051"/>
      <c r="AC28" s="1051"/>
      <c r="AD28" s="1051"/>
      <c r="AE28" s="1052"/>
      <c r="AF28" s="1053">
        <v>207</v>
      </c>
      <c r="AG28" s="1051"/>
      <c r="AH28" s="1051"/>
      <c r="AI28" s="1051"/>
      <c r="AJ28" s="1054"/>
      <c r="AK28" s="1042">
        <v>246</v>
      </c>
      <c r="AL28" s="1043"/>
      <c r="AM28" s="1043"/>
      <c r="AN28" s="1043"/>
      <c r="AO28" s="1043"/>
      <c r="AP28" s="1043" t="s">
        <v>551</v>
      </c>
      <c r="AQ28" s="1043"/>
      <c r="AR28" s="1043"/>
      <c r="AS28" s="1043"/>
      <c r="AT28" s="1043"/>
      <c r="AU28" s="1043" t="s">
        <v>551</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338</v>
      </c>
      <c r="R29" s="1039"/>
      <c r="S29" s="1039"/>
      <c r="T29" s="1039"/>
      <c r="U29" s="1039"/>
      <c r="V29" s="1039">
        <v>312</v>
      </c>
      <c r="W29" s="1039"/>
      <c r="X29" s="1039"/>
      <c r="Y29" s="1039"/>
      <c r="Z29" s="1039"/>
      <c r="AA29" s="1039">
        <v>27</v>
      </c>
      <c r="AB29" s="1039"/>
      <c r="AC29" s="1039"/>
      <c r="AD29" s="1039"/>
      <c r="AE29" s="1040"/>
      <c r="AF29" s="1035">
        <v>27</v>
      </c>
      <c r="AG29" s="1036"/>
      <c r="AH29" s="1036"/>
      <c r="AI29" s="1036"/>
      <c r="AJ29" s="1037"/>
      <c r="AK29" s="980">
        <v>90</v>
      </c>
      <c r="AL29" s="971"/>
      <c r="AM29" s="971"/>
      <c r="AN29" s="971"/>
      <c r="AO29" s="971"/>
      <c r="AP29" s="971" t="s">
        <v>551</v>
      </c>
      <c r="AQ29" s="971"/>
      <c r="AR29" s="971"/>
      <c r="AS29" s="971"/>
      <c r="AT29" s="971"/>
      <c r="AU29" s="971" t="s">
        <v>551</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2847</v>
      </c>
      <c r="R30" s="1039"/>
      <c r="S30" s="1039"/>
      <c r="T30" s="1039"/>
      <c r="U30" s="1039"/>
      <c r="V30" s="1039">
        <v>2696</v>
      </c>
      <c r="W30" s="1039"/>
      <c r="X30" s="1039"/>
      <c r="Y30" s="1039"/>
      <c r="Z30" s="1039"/>
      <c r="AA30" s="1039">
        <v>151</v>
      </c>
      <c r="AB30" s="1039"/>
      <c r="AC30" s="1039"/>
      <c r="AD30" s="1039"/>
      <c r="AE30" s="1040"/>
      <c r="AF30" s="1035">
        <v>151</v>
      </c>
      <c r="AG30" s="1036"/>
      <c r="AH30" s="1036"/>
      <c r="AI30" s="1036"/>
      <c r="AJ30" s="1037"/>
      <c r="AK30" s="980">
        <v>393</v>
      </c>
      <c r="AL30" s="971"/>
      <c r="AM30" s="971"/>
      <c r="AN30" s="971"/>
      <c r="AO30" s="971"/>
      <c r="AP30" s="971" t="s">
        <v>551</v>
      </c>
      <c r="AQ30" s="971"/>
      <c r="AR30" s="971"/>
      <c r="AS30" s="971"/>
      <c r="AT30" s="971"/>
      <c r="AU30" s="971" t="s">
        <v>551</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126</v>
      </c>
      <c r="R31" s="1039"/>
      <c r="S31" s="1039"/>
      <c r="T31" s="1039"/>
      <c r="U31" s="1039"/>
      <c r="V31" s="1039">
        <v>106</v>
      </c>
      <c r="W31" s="1039"/>
      <c r="X31" s="1039"/>
      <c r="Y31" s="1039"/>
      <c r="Z31" s="1039"/>
      <c r="AA31" s="1039">
        <v>19</v>
      </c>
      <c r="AB31" s="1039"/>
      <c r="AC31" s="1039"/>
      <c r="AD31" s="1039"/>
      <c r="AE31" s="1040"/>
      <c r="AF31" s="1035">
        <v>19</v>
      </c>
      <c r="AG31" s="1036"/>
      <c r="AH31" s="1036"/>
      <c r="AI31" s="1036"/>
      <c r="AJ31" s="1037"/>
      <c r="AK31" s="980">
        <v>77</v>
      </c>
      <c r="AL31" s="971"/>
      <c r="AM31" s="971"/>
      <c r="AN31" s="971"/>
      <c r="AO31" s="971"/>
      <c r="AP31" s="971" t="s">
        <v>551</v>
      </c>
      <c r="AQ31" s="971"/>
      <c r="AR31" s="971"/>
      <c r="AS31" s="971"/>
      <c r="AT31" s="971"/>
      <c r="AU31" s="971" t="s">
        <v>551</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2227</v>
      </c>
      <c r="R32" s="1039"/>
      <c r="S32" s="1039"/>
      <c r="T32" s="1039"/>
      <c r="U32" s="1039"/>
      <c r="V32" s="1039">
        <v>1236</v>
      </c>
      <c r="W32" s="1039"/>
      <c r="X32" s="1039"/>
      <c r="Y32" s="1039"/>
      <c r="Z32" s="1039"/>
      <c r="AA32" s="1039">
        <v>991</v>
      </c>
      <c r="AB32" s="1039"/>
      <c r="AC32" s="1039"/>
      <c r="AD32" s="1039"/>
      <c r="AE32" s="1040"/>
      <c r="AF32" s="1035">
        <v>953</v>
      </c>
      <c r="AG32" s="1036"/>
      <c r="AH32" s="1036"/>
      <c r="AI32" s="1036"/>
      <c r="AJ32" s="1037"/>
      <c r="AK32" s="980">
        <v>24</v>
      </c>
      <c r="AL32" s="971"/>
      <c r="AM32" s="971"/>
      <c r="AN32" s="971"/>
      <c r="AO32" s="971"/>
      <c r="AP32" s="971">
        <v>1584</v>
      </c>
      <c r="AQ32" s="971"/>
      <c r="AR32" s="971"/>
      <c r="AS32" s="971"/>
      <c r="AT32" s="971"/>
      <c r="AU32" s="971">
        <v>379</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448</v>
      </c>
      <c r="R33" s="1039"/>
      <c r="S33" s="1039"/>
      <c r="T33" s="1039"/>
      <c r="U33" s="1039"/>
      <c r="V33" s="1039">
        <v>437</v>
      </c>
      <c r="W33" s="1039"/>
      <c r="X33" s="1039"/>
      <c r="Y33" s="1039"/>
      <c r="Z33" s="1039"/>
      <c r="AA33" s="1039">
        <v>10</v>
      </c>
      <c r="AB33" s="1039"/>
      <c r="AC33" s="1039"/>
      <c r="AD33" s="1039"/>
      <c r="AE33" s="1040"/>
      <c r="AF33" s="1035">
        <v>450</v>
      </c>
      <c r="AG33" s="1036"/>
      <c r="AH33" s="1036"/>
      <c r="AI33" s="1036"/>
      <c r="AJ33" s="1037"/>
      <c r="AK33" s="980">
        <v>154</v>
      </c>
      <c r="AL33" s="971"/>
      <c r="AM33" s="971"/>
      <c r="AN33" s="971"/>
      <c r="AO33" s="971"/>
      <c r="AP33" s="971">
        <v>1055</v>
      </c>
      <c r="AQ33" s="971"/>
      <c r="AR33" s="971"/>
      <c r="AS33" s="971"/>
      <c r="AT33" s="971"/>
      <c r="AU33" s="971">
        <v>990</v>
      </c>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6</v>
      </c>
      <c r="R34" s="1039"/>
      <c r="S34" s="1039"/>
      <c r="T34" s="1039"/>
      <c r="U34" s="1039"/>
      <c r="V34" s="1039" t="s">
        <v>551</v>
      </c>
      <c r="W34" s="1039"/>
      <c r="X34" s="1039"/>
      <c r="Y34" s="1039"/>
      <c r="Z34" s="1039"/>
      <c r="AA34" s="1039">
        <v>6</v>
      </c>
      <c r="AB34" s="1039"/>
      <c r="AC34" s="1039"/>
      <c r="AD34" s="1039"/>
      <c r="AE34" s="1040"/>
      <c r="AF34" s="1035">
        <v>6</v>
      </c>
      <c r="AG34" s="1036"/>
      <c r="AH34" s="1036"/>
      <c r="AI34" s="1036"/>
      <c r="AJ34" s="1037"/>
      <c r="AK34" s="980" t="s">
        <v>551</v>
      </c>
      <c r="AL34" s="971"/>
      <c r="AM34" s="971"/>
      <c r="AN34" s="971"/>
      <c r="AO34" s="971"/>
      <c r="AP34" s="971" t="s">
        <v>551</v>
      </c>
      <c r="AQ34" s="971"/>
      <c r="AR34" s="971"/>
      <c r="AS34" s="971"/>
      <c r="AT34" s="971"/>
      <c r="AU34" s="971" t="s">
        <v>551</v>
      </c>
      <c r="AV34" s="971"/>
      <c r="AW34" s="971"/>
      <c r="AX34" s="971"/>
      <c r="AY34" s="971"/>
      <c r="AZ34" s="1041"/>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1813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552</v>
      </c>
      <c r="C68" s="986"/>
      <c r="D68" s="986"/>
      <c r="E68" s="986"/>
      <c r="F68" s="986"/>
      <c r="G68" s="986"/>
      <c r="H68" s="986"/>
      <c r="I68" s="986"/>
      <c r="J68" s="986"/>
      <c r="K68" s="986"/>
      <c r="L68" s="986"/>
      <c r="M68" s="986"/>
      <c r="N68" s="986"/>
      <c r="O68" s="986"/>
      <c r="P68" s="987"/>
      <c r="Q68" s="988">
        <v>997</v>
      </c>
      <c r="R68" s="982"/>
      <c r="S68" s="982"/>
      <c r="T68" s="982"/>
      <c r="U68" s="982"/>
      <c r="V68" s="982">
        <v>947</v>
      </c>
      <c r="W68" s="982"/>
      <c r="X68" s="982"/>
      <c r="Y68" s="982"/>
      <c r="Z68" s="982"/>
      <c r="AA68" s="982">
        <v>50</v>
      </c>
      <c r="AB68" s="982"/>
      <c r="AC68" s="982"/>
      <c r="AD68" s="982"/>
      <c r="AE68" s="982"/>
      <c r="AF68" s="982">
        <v>50</v>
      </c>
      <c r="AG68" s="982"/>
      <c r="AH68" s="982"/>
      <c r="AI68" s="982"/>
      <c r="AJ68" s="982"/>
      <c r="AK68" s="982">
        <v>0</v>
      </c>
      <c r="AL68" s="982"/>
      <c r="AM68" s="982"/>
      <c r="AN68" s="982"/>
      <c r="AO68" s="982"/>
      <c r="AP68" s="982">
        <v>0</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553</v>
      </c>
      <c r="C69" s="975"/>
      <c r="D69" s="975"/>
      <c r="E69" s="975"/>
      <c r="F69" s="975"/>
      <c r="G69" s="975"/>
      <c r="H69" s="975"/>
      <c r="I69" s="975"/>
      <c r="J69" s="975"/>
      <c r="K69" s="975"/>
      <c r="L69" s="975"/>
      <c r="M69" s="975"/>
      <c r="N69" s="975"/>
      <c r="O69" s="975"/>
      <c r="P69" s="976"/>
      <c r="Q69" s="977">
        <v>259339</v>
      </c>
      <c r="R69" s="971"/>
      <c r="S69" s="971"/>
      <c r="T69" s="971"/>
      <c r="U69" s="971"/>
      <c r="V69" s="971">
        <v>254515</v>
      </c>
      <c r="W69" s="971"/>
      <c r="X69" s="971"/>
      <c r="Y69" s="971"/>
      <c r="Z69" s="971"/>
      <c r="AA69" s="971">
        <v>4824</v>
      </c>
      <c r="AB69" s="971"/>
      <c r="AC69" s="971"/>
      <c r="AD69" s="971"/>
      <c r="AE69" s="971"/>
      <c r="AF69" s="971">
        <v>4824</v>
      </c>
      <c r="AG69" s="971"/>
      <c r="AH69" s="971"/>
      <c r="AI69" s="971"/>
      <c r="AJ69" s="971"/>
      <c r="AK69" s="971">
        <v>1141</v>
      </c>
      <c r="AL69" s="971"/>
      <c r="AM69" s="971"/>
      <c r="AN69" s="971"/>
      <c r="AO69" s="971"/>
      <c r="AP69" s="971">
        <v>0</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554</v>
      </c>
      <c r="C70" s="975"/>
      <c r="D70" s="975"/>
      <c r="E70" s="975"/>
      <c r="F70" s="975"/>
      <c r="G70" s="975"/>
      <c r="H70" s="975"/>
      <c r="I70" s="975"/>
      <c r="J70" s="975"/>
      <c r="K70" s="975"/>
      <c r="L70" s="975"/>
      <c r="M70" s="975"/>
      <c r="N70" s="975"/>
      <c r="O70" s="975"/>
      <c r="P70" s="976"/>
      <c r="Q70" s="977">
        <v>8445</v>
      </c>
      <c r="R70" s="971"/>
      <c r="S70" s="971"/>
      <c r="T70" s="971"/>
      <c r="U70" s="971"/>
      <c r="V70" s="971">
        <v>6617</v>
      </c>
      <c r="W70" s="971"/>
      <c r="X70" s="971"/>
      <c r="Y70" s="971"/>
      <c r="Z70" s="971"/>
      <c r="AA70" s="971">
        <v>1828</v>
      </c>
      <c r="AB70" s="971"/>
      <c r="AC70" s="971"/>
      <c r="AD70" s="971"/>
      <c r="AE70" s="971"/>
      <c r="AF70" s="971" t="s">
        <v>551</v>
      </c>
      <c r="AG70" s="971"/>
      <c r="AH70" s="971"/>
      <c r="AI70" s="971"/>
      <c r="AJ70" s="971"/>
      <c r="AK70" s="971">
        <v>14</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1514</v>
      </c>
      <c r="R71" s="971"/>
      <c r="S71" s="971"/>
      <c r="T71" s="971"/>
      <c r="U71" s="971"/>
      <c r="V71" s="971">
        <v>1513</v>
      </c>
      <c r="W71" s="971"/>
      <c r="X71" s="971"/>
      <c r="Y71" s="971"/>
      <c r="Z71" s="971"/>
      <c r="AA71" s="971">
        <v>1</v>
      </c>
      <c r="AB71" s="971"/>
      <c r="AC71" s="971"/>
      <c r="AD71" s="971"/>
      <c r="AE71" s="971"/>
      <c r="AF71" s="971" t="s">
        <v>551</v>
      </c>
      <c r="AG71" s="971"/>
      <c r="AH71" s="971"/>
      <c r="AI71" s="971"/>
      <c r="AJ71" s="971"/>
      <c r="AK71" s="971" t="s">
        <v>551</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2</v>
      </c>
      <c r="R72" s="971"/>
      <c r="S72" s="971"/>
      <c r="T72" s="971"/>
      <c r="U72" s="971"/>
      <c r="V72" s="971">
        <v>0</v>
      </c>
      <c r="W72" s="971"/>
      <c r="X72" s="971"/>
      <c r="Y72" s="971"/>
      <c r="Z72" s="971"/>
      <c r="AA72" s="971">
        <v>2</v>
      </c>
      <c r="AB72" s="971"/>
      <c r="AC72" s="971"/>
      <c r="AD72" s="971"/>
      <c r="AE72" s="971"/>
      <c r="AF72" s="971" t="s">
        <v>551</v>
      </c>
      <c r="AG72" s="971"/>
      <c r="AH72" s="971"/>
      <c r="AI72" s="971"/>
      <c r="AJ72" s="971"/>
      <c r="AK72" s="971" t="s">
        <v>551</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557</v>
      </c>
      <c r="C73" s="975"/>
      <c r="D73" s="975"/>
      <c r="E73" s="975"/>
      <c r="F73" s="975"/>
      <c r="G73" s="975"/>
      <c r="H73" s="975"/>
      <c r="I73" s="975"/>
      <c r="J73" s="975"/>
      <c r="K73" s="975"/>
      <c r="L73" s="975"/>
      <c r="M73" s="975"/>
      <c r="N73" s="975"/>
      <c r="O73" s="975"/>
      <c r="P73" s="976"/>
      <c r="Q73" s="977">
        <v>53</v>
      </c>
      <c r="R73" s="971"/>
      <c r="S73" s="971"/>
      <c r="T73" s="971"/>
      <c r="U73" s="971"/>
      <c r="V73" s="971">
        <v>29</v>
      </c>
      <c r="W73" s="971"/>
      <c r="X73" s="971"/>
      <c r="Y73" s="971"/>
      <c r="Z73" s="971"/>
      <c r="AA73" s="971">
        <v>24</v>
      </c>
      <c r="AB73" s="971"/>
      <c r="AC73" s="971"/>
      <c r="AD73" s="971"/>
      <c r="AE73" s="971"/>
      <c r="AF73" s="971" t="s">
        <v>551</v>
      </c>
      <c r="AG73" s="971"/>
      <c r="AH73" s="971"/>
      <c r="AI73" s="971"/>
      <c r="AJ73" s="971"/>
      <c r="AK73" s="971" t="s">
        <v>551</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558</v>
      </c>
      <c r="C74" s="975"/>
      <c r="D74" s="975"/>
      <c r="E74" s="975"/>
      <c r="F74" s="975"/>
      <c r="G74" s="975"/>
      <c r="H74" s="975"/>
      <c r="I74" s="975"/>
      <c r="J74" s="975"/>
      <c r="K74" s="975"/>
      <c r="L74" s="975"/>
      <c r="M74" s="975"/>
      <c r="N74" s="975"/>
      <c r="O74" s="975"/>
      <c r="P74" s="976"/>
      <c r="Q74" s="977">
        <v>43</v>
      </c>
      <c r="R74" s="971"/>
      <c r="S74" s="971"/>
      <c r="T74" s="971"/>
      <c r="U74" s="971"/>
      <c r="V74" s="971">
        <v>42</v>
      </c>
      <c r="W74" s="971"/>
      <c r="X74" s="971"/>
      <c r="Y74" s="971"/>
      <c r="Z74" s="971"/>
      <c r="AA74" s="971">
        <v>1</v>
      </c>
      <c r="AB74" s="971"/>
      <c r="AC74" s="971"/>
      <c r="AD74" s="971"/>
      <c r="AE74" s="971"/>
      <c r="AF74" s="971" t="s">
        <v>551</v>
      </c>
      <c r="AG74" s="971"/>
      <c r="AH74" s="971"/>
      <c r="AI74" s="971"/>
      <c r="AJ74" s="971"/>
      <c r="AK74" s="971" t="s">
        <v>551</v>
      </c>
      <c r="AL74" s="971"/>
      <c r="AM74" s="971"/>
      <c r="AN74" s="971"/>
      <c r="AO74" s="971"/>
      <c r="AP74" s="971" t="s">
        <v>551</v>
      </c>
      <c r="AQ74" s="971"/>
      <c r="AR74" s="971"/>
      <c r="AS74" s="971"/>
      <c r="AT74" s="971"/>
      <c r="AU74" s="971" t="s">
        <v>551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559</v>
      </c>
      <c r="C75" s="975"/>
      <c r="D75" s="975"/>
      <c r="E75" s="975"/>
      <c r="F75" s="975"/>
      <c r="G75" s="975"/>
      <c r="H75" s="975"/>
      <c r="I75" s="975"/>
      <c r="J75" s="975"/>
      <c r="K75" s="975"/>
      <c r="L75" s="975"/>
      <c r="M75" s="975"/>
      <c r="N75" s="975"/>
      <c r="O75" s="975"/>
      <c r="P75" s="976"/>
      <c r="Q75" s="978">
        <v>8989</v>
      </c>
      <c r="R75" s="979"/>
      <c r="S75" s="979"/>
      <c r="T75" s="979"/>
      <c r="U75" s="980"/>
      <c r="V75" s="981">
        <v>8935</v>
      </c>
      <c r="W75" s="979"/>
      <c r="X75" s="979"/>
      <c r="Y75" s="979"/>
      <c r="Z75" s="980"/>
      <c r="AA75" s="981">
        <v>54</v>
      </c>
      <c r="AB75" s="979"/>
      <c r="AC75" s="979"/>
      <c r="AD75" s="979"/>
      <c r="AE75" s="980"/>
      <c r="AF75" s="981">
        <v>54</v>
      </c>
      <c r="AG75" s="979"/>
      <c r="AH75" s="979"/>
      <c r="AI75" s="979"/>
      <c r="AJ75" s="980"/>
      <c r="AK75" s="981">
        <v>2644</v>
      </c>
      <c r="AL75" s="979"/>
      <c r="AM75" s="979"/>
      <c r="AN75" s="979"/>
      <c r="AO75" s="980"/>
      <c r="AP75" s="981">
        <v>126</v>
      </c>
      <c r="AQ75" s="979"/>
      <c r="AR75" s="979"/>
      <c r="AS75" s="979"/>
      <c r="AT75" s="980"/>
      <c r="AU75" s="981">
        <v>23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560</v>
      </c>
      <c r="C76" s="975"/>
      <c r="D76" s="975"/>
      <c r="E76" s="975"/>
      <c r="F76" s="975"/>
      <c r="G76" s="975"/>
      <c r="H76" s="975"/>
      <c r="I76" s="975"/>
      <c r="J76" s="975"/>
      <c r="K76" s="975"/>
      <c r="L76" s="975"/>
      <c r="M76" s="975"/>
      <c r="N76" s="975"/>
      <c r="O76" s="975"/>
      <c r="P76" s="976"/>
      <c r="Q76" s="978">
        <v>63</v>
      </c>
      <c r="R76" s="979"/>
      <c r="S76" s="979"/>
      <c r="T76" s="979"/>
      <c r="U76" s="980"/>
      <c r="V76" s="981">
        <v>63</v>
      </c>
      <c r="W76" s="979"/>
      <c r="X76" s="979"/>
      <c r="Y76" s="979"/>
      <c r="Z76" s="980"/>
      <c r="AA76" s="981">
        <v>0</v>
      </c>
      <c r="AB76" s="979"/>
      <c r="AC76" s="979"/>
      <c r="AD76" s="979"/>
      <c r="AE76" s="980"/>
      <c r="AF76" s="981">
        <v>0</v>
      </c>
      <c r="AG76" s="979"/>
      <c r="AH76" s="979"/>
      <c r="AI76" s="979"/>
      <c r="AJ76" s="980"/>
      <c r="AK76" s="981">
        <v>0</v>
      </c>
      <c r="AL76" s="979"/>
      <c r="AM76" s="979"/>
      <c r="AN76" s="979"/>
      <c r="AO76" s="980"/>
      <c r="AP76" s="981">
        <v>0</v>
      </c>
      <c r="AQ76" s="979"/>
      <c r="AR76" s="979"/>
      <c r="AS76" s="979"/>
      <c r="AT76" s="980"/>
      <c r="AU76" s="981" t="s">
        <v>551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293</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293</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293</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259353</v>
      </c>
      <c r="AB110" s="889"/>
      <c r="AC110" s="889"/>
      <c r="AD110" s="889"/>
      <c r="AE110" s="890"/>
      <c r="AF110" s="891">
        <v>248131</v>
      </c>
      <c r="AG110" s="889"/>
      <c r="AH110" s="889"/>
      <c r="AI110" s="889"/>
      <c r="AJ110" s="890"/>
      <c r="AK110" s="891">
        <v>218433</v>
      </c>
      <c r="AL110" s="889"/>
      <c r="AM110" s="889"/>
      <c r="AN110" s="889"/>
      <c r="AO110" s="890"/>
      <c r="AP110" s="892">
        <v>4.5</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2209300</v>
      </c>
      <c r="BR110" s="842"/>
      <c r="BS110" s="842"/>
      <c r="BT110" s="842"/>
      <c r="BU110" s="842"/>
      <c r="BV110" s="842">
        <v>2025707</v>
      </c>
      <c r="BW110" s="842"/>
      <c r="BX110" s="842"/>
      <c r="BY110" s="842"/>
      <c r="BZ110" s="842"/>
      <c r="CA110" s="842">
        <v>1893071</v>
      </c>
      <c r="CB110" s="842"/>
      <c r="CC110" s="842"/>
      <c r="CD110" s="842"/>
      <c r="CE110" s="842"/>
      <c r="CF110" s="866">
        <v>38.9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1663382</v>
      </c>
      <c r="BR112" s="817"/>
      <c r="BS112" s="817"/>
      <c r="BT112" s="817"/>
      <c r="BU112" s="817"/>
      <c r="BV112" s="817">
        <v>1552886</v>
      </c>
      <c r="BW112" s="817"/>
      <c r="BX112" s="817"/>
      <c r="BY112" s="817"/>
      <c r="BZ112" s="817"/>
      <c r="CA112" s="817">
        <v>1368983</v>
      </c>
      <c r="CB112" s="817"/>
      <c r="CC112" s="817"/>
      <c r="CD112" s="817"/>
      <c r="CE112" s="817"/>
      <c r="CF112" s="875">
        <v>28.1</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266889</v>
      </c>
      <c r="AB113" s="919"/>
      <c r="AC113" s="919"/>
      <c r="AD113" s="919"/>
      <c r="AE113" s="920"/>
      <c r="AF113" s="921">
        <v>232648</v>
      </c>
      <c r="AG113" s="919"/>
      <c r="AH113" s="919"/>
      <c r="AI113" s="919"/>
      <c r="AJ113" s="920"/>
      <c r="AK113" s="921">
        <v>200986</v>
      </c>
      <c r="AL113" s="919"/>
      <c r="AM113" s="919"/>
      <c r="AN113" s="919"/>
      <c r="AO113" s="920"/>
      <c r="AP113" s="922">
        <v>4.0999999999999996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120798</v>
      </c>
      <c r="BR113" s="817"/>
      <c r="BS113" s="817"/>
      <c r="BT113" s="817"/>
      <c r="BU113" s="817"/>
      <c r="BV113" s="817">
        <v>85865</v>
      </c>
      <c r="BW113" s="817"/>
      <c r="BX113" s="817"/>
      <c r="BY113" s="817"/>
      <c r="BZ113" s="817"/>
      <c r="CA113" s="817">
        <v>22910</v>
      </c>
      <c r="CB113" s="817"/>
      <c r="CC113" s="817"/>
      <c r="CD113" s="817"/>
      <c r="CE113" s="817"/>
      <c r="CF113" s="875">
        <v>0.5</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19324</v>
      </c>
      <c r="AB114" s="780"/>
      <c r="AC114" s="780"/>
      <c r="AD114" s="780"/>
      <c r="AE114" s="781"/>
      <c r="AF114" s="782">
        <v>18828</v>
      </c>
      <c r="AG114" s="780"/>
      <c r="AH114" s="780"/>
      <c r="AI114" s="780"/>
      <c r="AJ114" s="781"/>
      <c r="AK114" s="782">
        <v>18610</v>
      </c>
      <c r="AL114" s="780"/>
      <c r="AM114" s="780"/>
      <c r="AN114" s="780"/>
      <c r="AO114" s="781"/>
      <c r="AP114" s="824">
        <v>0.4</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544551</v>
      </c>
      <c r="BR114" s="817"/>
      <c r="BS114" s="817"/>
      <c r="BT114" s="817"/>
      <c r="BU114" s="817"/>
      <c r="BV114" s="817">
        <v>479707</v>
      </c>
      <c r="BW114" s="817"/>
      <c r="BX114" s="817"/>
      <c r="BY114" s="817"/>
      <c r="BZ114" s="817"/>
      <c r="CA114" s="817">
        <v>323496</v>
      </c>
      <c r="CB114" s="817"/>
      <c r="CC114" s="817"/>
      <c r="CD114" s="817"/>
      <c r="CE114" s="817"/>
      <c r="CF114" s="875">
        <v>6.6</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17607</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563173</v>
      </c>
      <c r="AB117" s="903"/>
      <c r="AC117" s="903"/>
      <c r="AD117" s="903"/>
      <c r="AE117" s="904"/>
      <c r="AF117" s="905">
        <v>499607</v>
      </c>
      <c r="AG117" s="903"/>
      <c r="AH117" s="903"/>
      <c r="AI117" s="903"/>
      <c r="AJ117" s="904"/>
      <c r="AK117" s="905">
        <v>438029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293</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443</v>
      </c>
      <c r="BP119" s="878"/>
      <c r="BQ119" s="879">
        <v>4538031</v>
      </c>
      <c r="BR119" s="845"/>
      <c r="BS119" s="845"/>
      <c r="BT119" s="845"/>
      <c r="BU119" s="845"/>
      <c r="BV119" s="845">
        <v>4144165</v>
      </c>
      <c r="BW119" s="845"/>
      <c r="BX119" s="845"/>
      <c r="BY119" s="845"/>
      <c r="BZ119" s="845"/>
      <c r="CA119" s="845">
        <v>3608460</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30428625</v>
      </c>
      <c r="BR120" s="842"/>
      <c r="BS120" s="842"/>
      <c r="BT120" s="842"/>
      <c r="BU120" s="842"/>
      <c r="BV120" s="842">
        <v>30321709</v>
      </c>
      <c r="BW120" s="842"/>
      <c r="BX120" s="842"/>
      <c r="BY120" s="842"/>
      <c r="BZ120" s="842"/>
      <c r="CA120" s="842">
        <v>33383878</v>
      </c>
      <c r="CB120" s="842"/>
      <c r="CC120" s="842"/>
      <c r="CD120" s="842"/>
      <c r="CE120" s="842"/>
      <c r="CF120" s="866">
        <v>685.9</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990351</v>
      </c>
      <c r="DR120" s="842"/>
      <c r="DS120" s="842"/>
      <c r="DT120" s="842"/>
      <c r="DU120" s="842"/>
      <c r="DV120" s="843">
        <v>20.3</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17607</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7313</v>
      </c>
      <c r="BR121" s="817"/>
      <c r="BS121" s="817"/>
      <c r="BT121" s="817"/>
      <c r="BU121" s="817"/>
      <c r="BV121" s="817">
        <v>7313</v>
      </c>
      <c r="BW121" s="817"/>
      <c r="BX121" s="817"/>
      <c r="BY121" s="817"/>
      <c r="BZ121" s="817"/>
      <c r="CA121" s="817">
        <v>7313</v>
      </c>
      <c r="CB121" s="817"/>
      <c r="CC121" s="817"/>
      <c r="CD121" s="817"/>
      <c r="CE121" s="817"/>
      <c r="CF121" s="875">
        <v>0.2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283214</v>
      </c>
      <c r="DH121" s="817"/>
      <c r="DI121" s="817"/>
      <c r="DJ121" s="817"/>
      <c r="DK121" s="817"/>
      <c r="DL121" s="817">
        <v>327301</v>
      </c>
      <c r="DM121" s="817"/>
      <c r="DN121" s="817"/>
      <c r="DO121" s="817"/>
      <c r="DP121" s="817"/>
      <c r="DQ121" s="817">
        <v>378632</v>
      </c>
      <c r="DR121" s="817"/>
      <c r="DS121" s="817"/>
      <c r="DT121" s="817"/>
      <c r="DU121" s="817"/>
      <c r="DV121" s="794">
        <v>7.8</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4216476</v>
      </c>
      <c r="BR122" s="845"/>
      <c r="BS122" s="845"/>
      <c r="BT122" s="845"/>
      <c r="BU122" s="845"/>
      <c r="BV122" s="845">
        <v>4094616</v>
      </c>
      <c r="BW122" s="845"/>
      <c r="BX122" s="845"/>
      <c r="BY122" s="845"/>
      <c r="BZ122" s="845"/>
      <c r="CA122" s="845">
        <v>3712400</v>
      </c>
      <c r="CB122" s="845"/>
      <c r="CC122" s="845"/>
      <c r="CD122" s="845"/>
      <c r="CE122" s="845"/>
      <c r="CF122" s="846">
        <v>76.3</v>
      </c>
      <c r="CG122" s="847"/>
      <c r="CH122" s="847"/>
      <c r="CI122" s="847"/>
      <c r="CJ122" s="847"/>
      <c r="CK122" s="869"/>
      <c r="CL122" s="855"/>
      <c r="CM122" s="855"/>
      <c r="CN122" s="855"/>
      <c r="CO122" s="856"/>
      <c r="CP122" s="835" t="s">
        <v>451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452</v>
      </c>
      <c r="BP123" s="878"/>
      <c r="BQ123" s="832">
        <v>34652414</v>
      </c>
      <c r="BR123" s="833"/>
      <c r="BS123" s="833"/>
      <c r="BT123" s="833"/>
      <c r="BU123" s="833"/>
      <c r="BV123" s="833">
        <v>34423638</v>
      </c>
      <c r="BW123" s="833"/>
      <c r="BX123" s="833"/>
      <c r="BY123" s="833"/>
      <c r="BZ123" s="833"/>
      <c r="CA123" s="833">
        <v>37103591</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1380168</v>
      </c>
      <c r="DH124" s="764"/>
      <c r="DI124" s="764"/>
      <c r="DJ124" s="764"/>
      <c r="DK124" s="765"/>
      <c r="DL124" s="766">
        <v>1225585</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14.82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5159046</v>
      </c>
      <c r="AB129" s="780"/>
      <c r="AC129" s="780"/>
      <c r="AD129" s="780"/>
      <c r="AE129" s="781"/>
      <c r="AF129" s="782">
        <v>5224937</v>
      </c>
      <c r="AG129" s="780"/>
      <c r="AH129" s="780"/>
      <c r="AI129" s="780"/>
      <c r="AJ129" s="781"/>
      <c r="AK129" s="782">
        <v>5286663</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19.82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487233</v>
      </c>
      <c r="AB130" s="780"/>
      <c r="AC130" s="780"/>
      <c r="AD130" s="780"/>
      <c r="AE130" s="781"/>
      <c r="AF130" s="782">
        <v>460100</v>
      </c>
      <c r="AG130" s="780"/>
      <c r="AH130" s="780"/>
      <c r="AI130" s="780"/>
      <c r="AJ130" s="781"/>
      <c r="AK130" s="782">
        <v>419485</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0.9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4671813</v>
      </c>
      <c r="AB131" s="764"/>
      <c r="AC131" s="764"/>
      <c r="AD131" s="764"/>
      <c r="AE131" s="765"/>
      <c r="AF131" s="766">
        <v>4764837</v>
      </c>
      <c r="AG131" s="764"/>
      <c r="AH131" s="764"/>
      <c r="AI131" s="764"/>
      <c r="AJ131" s="765"/>
      <c r="AK131" s="766">
        <v>4867178</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1.625493144</v>
      </c>
      <c r="AB132" s="745"/>
      <c r="AC132" s="745"/>
      <c r="AD132" s="745"/>
      <c r="AE132" s="746"/>
      <c r="AF132" s="747">
        <v>0.829136443</v>
      </c>
      <c r="AG132" s="745"/>
      <c r="AH132" s="745"/>
      <c r="AI132" s="745"/>
      <c r="AJ132" s="746"/>
      <c r="AK132" s="747">
        <v>0.38100106500000003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2.8</v>
      </c>
      <c r="AB133" s="724"/>
      <c r="AC133" s="724"/>
      <c r="AD133" s="724"/>
      <c r="AE133" s="725"/>
      <c r="AF133" s="723">
        <v>1.8</v>
      </c>
      <c r="AG133" s="724"/>
      <c r="AH133" s="724"/>
      <c r="AI133" s="724"/>
      <c r="AJ133" s="725"/>
      <c r="AK133" s="723">
        <v>0.9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Ji4oiyGBY5ER+Ss6gCZQDuHXkDBPLo4FEMNZLusU/IR4HamE5GZXMsZgqNyKdJjT89FcV4/0LTUv/m4D0r2Ig==" saltValue="uTaZ2P/2yVEP1Z13n4eW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W49" zoomScale="70" zoomScaleNormal="85" zoomScaleSheetLayoutView="70" workbookViewId="0">
      <selection activeCell="DO45" sqref="DO45"/>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qaNAUgV7wnD5KyFRC96wcRkpiG/TPHmi4t+LXwcJCkO0Y96Prun1svsWQpEA3fYTn+Maol/xdvv5bNRcUkxDAA==" saltValue="ezzYGkjcYU+t1YI0Z8tG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50" zoomScaleNormal="5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nrXUNAUo3IyTzrT5f+bn3TOeVJRaJGZ8jPIj9vn7hL/8r52VDYsZNSAXUYMXJrVn8rrAlwX1/WuLsp8QCsAgA==" saltValue="XYtsdJJeP8D/ad8YsY0iE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1886622</v>
      </c>
      <c r="AP9" s="269">
        <v>128938</v>
      </c>
      <c r="AQ9" s="270">
        <v>239935</v>
      </c>
      <c r="AR9" s="271">
        <v>-46.3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251656</v>
      </c>
      <c r="AP10" s="272">
        <v>17199</v>
      </c>
      <c r="AQ10" s="273">
        <v>33021</v>
      </c>
      <c r="AR10" s="274">
        <v>-47.9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t="s">
        <v>489</v>
      </c>
      <c r="AP11" s="272" t="s">
        <v>489</v>
      </c>
      <c r="AQ11" s="273">
        <v>2306</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489</v>
      </c>
      <c r="AP12" s="272" t="s">
        <v>489</v>
      </c>
      <c r="AQ12" s="273" t="s">
        <v>489</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93448</v>
      </c>
      <c r="AP13" s="272">
        <v>6387</v>
      </c>
      <c r="AQ13" s="273">
        <v>7428</v>
      </c>
      <c r="AR13" s="274">
        <v>-14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t="s">
        <v>489</v>
      </c>
      <c r="AP14" s="272" t="s">
        <v>489</v>
      </c>
      <c r="AQ14" s="273">
        <v>4299</v>
      </c>
      <c r="AR14" s="274" t="s">
        <v>489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-123746</v>
      </c>
      <c r="AP15" s="272">
        <v>-8457</v>
      </c>
      <c r="AQ15" s="273">
        <v>-13612</v>
      </c>
      <c r="AR15" s="274">
        <v>-37.9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2107980</v>
      </c>
      <c r="AP16" s="272">
        <v>144066</v>
      </c>
      <c r="AQ16" s="273">
        <v>273378</v>
      </c>
      <c r="AR16" s="274">
        <v>-47.3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13.19</v>
      </c>
      <c r="AP21" s="286">
        <v>21.68</v>
      </c>
      <c r="AQ21" s="287">
        <v>-8.49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93.8</v>
      </c>
      <c r="AP22" s="291">
        <v>95.1</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218433</v>
      </c>
      <c r="AP32" s="300">
        <v>14928</v>
      </c>
      <c r="AQ32" s="301">
        <v>143519</v>
      </c>
      <c r="AR32" s="302">
        <v>-89.6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200986</v>
      </c>
      <c r="AP35" s="300">
        <v>13736</v>
      </c>
      <c r="AQ35" s="301">
        <v>32537</v>
      </c>
      <c r="AR35" s="302">
        <v>-57.8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18610</v>
      </c>
      <c r="AP36" s="300">
        <v>1272</v>
      </c>
      <c r="AQ36" s="301">
        <v>3256</v>
      </c>
      <c r="AR36" s="302">
        <v>-60.9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489</v>
      </c>
      <c r="AP37" s="300" t="s">
        <v>489</v>
      </c>
      <c r="AQ37" s="301">
        <v>244</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489</v>
      </c>
      <c r="AP38" s="303" t="s">
        <v>489</v>
      </c>
      <c r="AQ38" s="304">
        <v>45</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t="s">
        <v>489</v>
      </c>
      <c r="AP39" s="300" t="s">
        <v>489</v>
      </c>
      <c r="AQ39" s="301">
        <v>-3310</v>
      </c>
      <c r="AR39" s="302" t="s">
        <v>489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-419485</v>
      </c>
      <c r="AP40" s="300">
        <v>-28669</v>
      </c>
      <c r="AQ40" s="301">
        <v>-131495</v>
      </c>
      <c r="AR40" s="302">
        <v>-78.2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18544</v>
      </c>
      <c r="AP41" s="300">
        <v>1267</v>
      </c>
      <c r="AQ41" s="301">
        <v>44796</v>
      </c>
      <c r="AR41" s="302">
        <v>-97.2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14292224</v>
      </c>
      <c r="AN51" s="322">
        <v>854900</v>
      </c>
      <c r="AO51" s="323">
        <v>18.3</v>
      </c>
      <c r="AP51" s="324">
        <v>301035</v>
      </c>
      <c r="AQ51" s="325">
        <v>12.2</v>
      </c>
      <c r="AR51" s="326">
        <v>6.1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622257</v>
      </c>
      <c r="AN52" s="330">
        <v>37221</v>
      </c>
      <c r="AO52" s="331">
        <v>86.1</v>
      </c>
      <c r="AP52" s="332">
        <v>154376</v>
      </c>
      <c r="AQ52" s="333">
        <v>29.1</v>
      </c>
      <c r="AR52" s="334">
        <v>57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14824540</v>
      </c>
      <c r="AN53" s="322">
        <v>914643</v>
      </c>
      <c r="AO53" s="323">
        <v>7</v>
      </c>
      <c r="AP53" s="324">
        <v>330026</v>
      </c>
      <c r="AQ53" s="325">
        <v>9.6</v>
      </c>
      <c r="AR53" s="326">
        <v>-2.6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328300</v>
      </c>
      <c r="AN54" s="330">
        <v>20255</v>
      </c>
      <c r="AO54" s="331">
        <v>-45.6</v>
      </c>
      <c r="AP54" s="332">
        <v>141075</v>
      </c>
      <c r="AQ54" s="333">
        <v>-8.6</v>
      </c>
      <c r="AR54" s="334">
        <v>-37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11445209</v>
      </c>
      <c r="AN55" s="322">
        <v>734138</v>
      </c>
      <c r="AO55" s="323">
        <v>-19.7</v>
      </c>
      <c r="AP55" s="324">
        <v>278179</v>
      </c>
      <c r="AQ55" s="325">
        <v>-15.7</v>
      </c>
      <c r="AR55" s="326">
        <v>-4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528890</v>
      </c>
      <c r="AN56" s="330">
        <v>33925</v>
      </c>
      <c r="AO56" s="331">
        <v>67.5</v>
      </c>
      <c r="AP56" s="332">
        <v>122182</v>
      </c>
      <c r="AQ56" s="333">
        <v>-13.4</v>
      </c>
      <c r="AR56" s="334">
        <v>80.900000000000006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8362022</v>
      </c>
      <c r="AN57" s="322">
        <v>551076</v>
      </c>
      <c r="AO57" s="323">
        <v>-24.9</v>
      </c>
      <c r="AP57" s="324">
        <v>283153</v>
      </c>
      <c r="AQ57" s="325">
        <v>1.8</v>
      </c>
      <c r="AR57" s="326">
        <v>-26.7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315813</v>
      </c>
      <c r="AN58" s="330">
        <v>20813</v>
      </c>
      <c r="AO58" s="331">
        <v>-38.6</v>
      </c>
      <c r="AP58" s="332">
        <v>127593</v>
      </c>
      <c r="AQ58" s="333">
        <v>4.4000000000000004</v>
      </c>
      <c r="AR58" s="334">
        <v>-43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9458013</v>
      </c>
      <c r="AN59" s="322">
        <v>646392</v>
      </c>
      <c r="AO59" s="323">
        <v>17.3</v>
      </c>
      <c r="AP59" s="324">
        <v>262169</v>
      </c>
      <c r="AQ59" s="325">
        <v>-7.4</v>
      </c>
      <c r="AR59" s="326">
        <v>24.7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1037103</v>
      </c>
      <c r="AN60" s="330">
        <v>70879</v>
      </c>
      <c r="AO60" s="331">
        <v>240.6</v>
      </c>
      <c r="AP60" s="332">
        <v>152658</v>
      </c>
      <c r="AQ60" s="333">
        <v>19.600000000000001</v>
      </c>
      <c r="AR60" s="334">
        <v>221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11676402</v>
      </c>
      <c r="AN61" s="337">
        <v>740230</v>
      </c>
      <c r="AO61" s="338">
        <v>-0.4</v>
      </c>
      <c r="AP61" s="339">
        <v>290912</v>
      </c>
      <c r="AQ61" s="340">
        <v>0.1</v>
      </c>
      <c r="AR61" s="326">
        <v>-0.5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566473</v>
      </c>
      <c r="AN62" s="330">
        <v>36619</v>
      </c>
      <c r="AO62" s="331">
        <v>62</v>
      </c>
      <c r="AP62" s="332">
        <v>139577</v>
      </c>
      <c r="AQ62" s="333">
        <v>6.2</v>
      </c>
      <c r="AR62" s="334">
        <v>55.8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7cutfWpQtJxrH2A/mLtAYzlcT1f8PDlhlj/blIEU0PLb5v/egf0venQWpmWVIXOn7svZf4BHONy/zkRLSyFQDg==" saltValue="E/pLdPdTKhOAbgLhEiya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50" zoomScaleNormal="50" zoomScaleSheetLayoutView="55" workbookViewId="0">
      <selection activeCell="AF100" sqref="AF100"/>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9wLJ7fvESDfhy2NM7jSuWvYB3N90ndrpopBIvWHtd2qCtVtWVKtf5ELphGUCF4o4mV0G9/q9u33ED+QLIw23Jg==" saltValue="IfBeS3tv4oz9eWPyMRju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7" zoomScale="40" zoomScaleNormal="40" zoomScaleSheetLayoutView="55" workbookViewId="0">
      <selection activeCell="AD101" sqref="AD101"/>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k29SsLb6Rh4vZc9M6If7YNSTNQCqkoawudcXTsfLWFJGffIX/9t6BAvIuX7zbOvnsJhQE93V13PfLJPhxuE3AQ==" saltValue="PqUvNjlcicdZ/AMcEgwf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60" zoomScaleNormal="60" zoomScaleSheetLayoutView="100" workbookViewId="0">
      <selection activeCell="O45" sqref="O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82.96</v>
      </c>
      <c r="G47" s="12">
        <v>79.48</v>
      </c>
      <c r="H47" s="12">
        <v>81.7</v>
      </c>
      <c r="I47" s="12">
        <v>69.59</v>
      </c>
      <c r="J47" s="13">
        <v>62.93</v>
      </c>
    </row>
    <row r="48" spans="2:10" ht="57.75" customHeight="1" x14ac:dyDescent="0.2">
      <c r="B48" s="14"/>
      <c r="C48" s="1141" t="s">
        <v>4</v>
      </c>
      <c r="D48" s="1141"/>
      <c r="E48" s="1142"/>
      <c r="F48" s="15">
        <v>4.0599999999999996</v>
      </c>
      <c r="G48" s="16">
        <v>11.48</v>
      </c>
      <c r="H48" s="16">
        <v>15.91</v>
      </c>
      <c r="I48" s="16">
        <v>14.59</v>
      </c>
      <c r="J48" s="17">
        <v>15.87</v>
      </c>
    </row>
    <row r="49" spans="2:10" ht="57.75" customHeight="1" thickBot="1" x14ac:dyDescent="0.25">
      <c r="B49" s="18"/>
      <c r="C49" s="1143" t="s">
        <v>5</v>
      </c>
      <c r="D49" s="1143"/>
      <c r="E49" s="1144"/>
      <c r="F49" s="19" t="s">
        <v>533</v>
      </c>
      <c r="G49" s="20">
        <v>12.01</v>
      </c>
      <c r="H49" s="20">
        <v>1.07</v>
      </c>
      <c r="I49" s="20" t="s">
        <v>534</v>
      </c>
      <c r="J49" s="21" t="s">
        <v>535</v>
      </c>
    </row>
    <row r="50" spans="2:10" ht="13.2" x14ac:dyDescent="0.2"/>
  </sheetData>
  <sheetProtection algorithmName="SHA-512" hashValue="CMzVtz5ufk969E1Rx3lDB/k7vCgwuK2sAeGwZeNUc2gZexhFVbbjLpGnXLVtM+Ekj+C8XIJoTvnz+oSZzYWkYQ==" saltValue="PCHYzQX5HDlri4woTwgH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猪狩 裕子</cp:lastModifiedBy>
  <cp:lastPrinted>2026-03-10T07:32:26Z</cp:lastPrinted>
  <dcterms:created xsi:type="dcterms:W3CDTF">2026-02-26T09:32:20Z</dcterms:created>
  <dcterms:modified xsi:type="dcterms:W3CDTF">2026-03-10T07:35:01Z</dcterms:modified>
  <cp:category/>
</cp:coreProperties>
</file>